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G:\2026\HP更新用\"/>
    </mc:Choice>
  </mc:AlternateContent>
  <xr:revisionPtr revIDLastSave="0" documentId="13_ncr:1_{D3F044D8-5A67-4703-BDC5-119FCDD8EFB0}" xr6:coauthVersionLast="47" xr6:coauthVersionMax="47" xr10:uidLastSave="{00000000-0000-0000-0000-000000000000}"/>
  <bookViews>
    <workbookView xWindow="-120" yWindow="-120" windowWidth="29040" windowHeight="15720" tabRatio="673" xr2:uid="{00000000-000D-0000-FFFF-FFFF00000000}"/>
  </bookViews>
  <sheets>
    <sheet name="2026戦績" sheetId="10" r:id="rId1"/>
    <sheet name="2026戦績2" sheetId="3" r:id="rId2"/>
    <sheet name="Sheet1" sheetId="1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0" l="1"/>
  <c r="J5" i="10"/>
  <c r="J11" i="10"/>
  <c r="J9" i="10"/>
  <c r="J61" i="10"/>
  <c r="J63" i="10"/>
  <c r="J65" i="10"/>
  <c r="J67" i="10"/>
  <c r="J69" i="10"/>
  <c r="J59" i="10"/>
  <c r="J57" i="10"/>
  <c r="J55" i="10"/>
  <c r="J53" i="10"/>
  <c r="J51" i="10"/>
  <c r="J47" i="10"/>
  <c r="J49" i="10"/>
  <c r="J45" i="10"/>
  <c r="J39" i="10"/>
  <c r="J41" i="10"/>
  <c r="J43" i="10"/>
  <c r="J37" i="10"/>
  <c r="J33" i="10"/>
  <c r="J35" i="10"/>
  <c r="J31" i="10"/>
  <c r="J25" i="10"/>
  <c r="J27" i="10"/>
  <c r="J29" i="10"/>
  <c r="J23" i="10"/>
  <c r="J21" i="10"/>
  <c r="J19" i="10"/>
  <c r="J17" i="10"/>
  <c r="B18" i="3" l="1"/>
  <c r="F11" i="3"/>
  <c r="J71" i="10"/>
  <c r="J6" i="3" l="1"/>
  <c r="J7" i="3"/>
  <c r="J8" i="3"/>
  <c r="J9" i="3"/>
  <c r="J10" i="3"/>
  <c r="J11" i="3"/>
  <c r="F25" i="3" l="1"/>
  <c r="F24" i="3"/>
  <c r="F23" i="3"/>
  <c r="F22" i="3"/>
  <c r="F21" i="3"/>
  <c r="F20" i="3"/>
  <c r="F19" i="3"/>
  <c r="B25" i="3"/>
  <c r="B24" i="3"/>
  <c r="B23" i="3"/>
  <c r="B22" i="3"/>
  <c r="B21" i="3"/>
  <c r="B20" i="3"/>
  <c r="B17" i="3"/>
  <c r="B16" i="3"/>
  <c r="B15" i="3"/>
  <c r="B14" i="3"/>
  <c r="B13" i="3"/>
  <c r="B12" i="3"/>
  <c r="J18" i="3"/>
  <c r="J17" i="3"/>
  <c r="J16" i="3"/>
  <c r="J15" i="3"/>
  <c r="J14" i="3"/>
  <c r="J13" i="3"/>
  <c r="J12" i="3"/>
  <c r="F9" i="3"/>
  <c r="F10" i="3"/>
  <c r="F8" i="3"/>
  <c r="F7" i="3"/>
  <c r="F6" i="3"/>
  <c r="F5" i="3"/>
  <c r="J7" i="10" l="1"/>
  <c r="N20" i="3" l="1"/>
  <c r="N19" i="3"/>
  <c r="N21" i="3"/>
  <c r="N14" i="3"/>
  <c r="N13" i="3"/>
  <c r="N12" i="3"/>
  <c r="N7" i="3"/>
  <c r="N6" i="3"/>
  <c r="N5" i="3"/>
  <c r="O19" i="3" l="1"/>
  <c r="O5" i="3"/>
  <c r="O12" i="3"/>
  <c r="P12" i="3" l="1"/>
  <c r="P5" i="3"/>
  <c r="P19" i="3"/>
  <c r="N5" i="10"/>
  <c r="F71" i="10" l="1"/>
  <c r="F65" i="10" l="1"/>
  <c r="F63" i="10"/>
  <c r="F61" i="10"/>
  <c r="F59" i="10"/>
  <c r="F57" i="10"/>
  <c r="F55" i="10"/>
  <c r="F53" i="10"/>
  <c r="F51" i="10"/>
  <c r="F49" i="10"/>
  <c r="F47" i="10"/>
  <c r="F41" i="10"/>
  <c r="F39" i="10"/>
  <c r="F37" i="10"/>
  <c r="F35" i="10"/>
  <c r="F33" i="10"/>
  <c r="F31" i="10"/>
  <c r="F29" i="10"/>
  <c r="F27" i="10"/>
  <c r="F25" i="10"/>
  <c r="F23" i="10"/>
  <c r="F21" i="10"/>
  <c r="F19" i="10"/>
  <c r="F17" i="10"/>
  <c r="F13" i="10"/>
  <c r="F11" i="10"/>
  <c r="F9" i="10"/>
  <c r="F7" i="10"/>
  <c r="F5" i="10"/>
</calcChain>
</file>

<file path=xl/sharedStrings.xml><?xml version="1.0" encoding="utf-8"?>
<sst xmlns="http://schemas.openxmlformats.org/spreadsheetml/2006/main" count="361" uniqueCount="33">
  <si>
    <t>弥富グラウンド</t>
    <rPh sb="0" eb="2">
      <t>ヤトミ</t>
    </rPh>
    <phoneticPr fontId="1"/>
  </si>
  <si>
    <t>岩富グラウンド</t>
    <rPh sb="0" eb="2">
      <t>イワトミ</t>
    </rPh>
    <phoneticPr fontId="1"/>
  </si>
  <si>
    <t>スコア</t>
    <phoneticPr fontId="1"/>
  </si>
  <si>
    <t>勝者</t>
    <rPh sb="0" eb="2">
      <t>ショウシャ</t>
    </rPh>
    <phoneticPr fontId="1"/>
  </si>
  <si>
    <t>対戦カ－ド</t>
    <rPh sb="0" eb="2">
      <t>タイセン</t>
    </rPh>
    <phoneticPr fontId="1"/>
  </si>
  <si>
    <t>審判</t>
    <rPh sb="0" eb="2">
      <t>シンパン</t>
    </rPh>
    <phoneticPr fontId="1"/>
  </si>
  <si>
    <t>結果</t>
  </si>
  <si>
    <t>－</t>
  </si>
  <si>
    <t>日</t>
    <rPh sb="0" eb="1">
      <t>ニチ</t>
    </rPh>
    <phoneticPr fontId="1"/>
  </si>
  <si>
    <t>-</t>
    <phoneticPr fontId="1"/>
  </si>
  <si>
    <t>両</t>
    <rPh sb="0" eb="1">
      <t>リョウ</t>
    </rPh>
    <phoneticPr fontId="1"/>
  </si>
  <si>
    <t>日</t>
  </si>
  <si>
    <t>休み</t>
    <rPh sb="0" eb="1">
      <t>ヤス</t>
    </rPh>
    <phoneticPr fontId="1"/>
  </si>
  <si>
    <t>凡例　○＝勝ち　●＝負け　△＝引き分け　□＝不戦勝　■＝不戦敗</t>
    <rPh sb="0" eb="2">
      <t>ハンレイ</t>
    </rPh>
    <rPh sb="5" eb="6">
      <t>カ</t>
    </rPh>
    <rPh sb="10" eb="11">
      <t>マ</t>
    </rPh>
    <rPh sb="15" eb="18">
      <t>ヒキワ</t>
    </rPh>
    <rPh sb="22" eb="25">
      <t>フセンショウ</t>
    </rPh>
    <rPh sb="28" eb="31">
      <t>フセンパイ</t>
    </rPh>
    <phoneticPr fontId="1"/>
  </si>
  <si>
    <t>ラッキーズ</t>
    <phoneticPr fontId="4" alignment="distributed"/>
  </si>
  <si>
    <t>シーガルス</t>
    <phoneticPr fontId="4" alignment="distributed"/>
  </si>
  <si>
    <t>ゴリラ</t>
    <phoneticPr fontId="4" alignment="distributed"/>
  </si>
  <si>
    <t>戦績</t>
    <rPh sb="0" eb="2">
      <t>センセキ</t>
    </rPh>
    <phoneticPr fontId="1"/>
  </si>
  <si>
    <t>勝率</t>
    <rPh sb="0" eb="2">
      <t>ショウリツ</t>
    </rPh>
    <phoneticPr fontId="1"/>
  </si>
  <si>
    <t>順位</t>
    <rPh sb="0" eb="2">
      <t>ジュンイ</t>
    </rPh>
    <phoneticPr fontId="1"/>
  </si>
  <si>
    <t>臼井
ラッキーズ</t>
    <rPh sb="0" eb="2">
      <t>ウスイ</t>
    </rPh>
    <phoneticPr fontId="4" alignment="distributed"/>
  </si>
  <si>
    <t>－</t>
    <phoneticPr fontId="1"/>
  </si>
  <si>
    <t>王子台
シーガルス</t>
    <rPh sb="0" eb="3">
      <t>オウジダイ</t>
    </rPh>
    <phoneticPr fontId="4" alignment="distributed"/>
  </si>
  <si>
    <t>ラ</t>
    <phoneticPr fontId="1"/>
  </si>
  <si>
    <t>王</t>
    <rPh sb="0" eb="1">
      <t>オウ</t>
    </rPh>
    <phoneticPr fontId="1"/>
  </si>
  <si>
    <t>ゴ</t>
    <phoneticPr fontId="1"/>
  </si>
  <si>
    <t>予備日</t>
    <rPh sb="0" eb="3">
      <t>ヨビビ</t>
    </rPh>
    <phoneticPr fontId="1"/>
  </si>
  <si>
    <t>市民大会</t>
    <rPh sb="0" eb="4">
      <t>シミンタイカイ</t>
    </rPh>
    <phoneticPr fontId="1"/>
  </si>
  <si>
    <t>2026年度　臼井早朝野球連盟戦績表　1</t>
    <phoneticPr fontId="1"/>
  </si>
  <si>
    <t>2026年度　臼井早朝野球連盟戦績表　２　</t>
    <rPh sb="4" eb="6">
      <t>ネンド</t>
    </rPh>
    <rPh sb="7" eb="9">
      <t>ウスイ</t>
    </rPh>
    <rPh sb="9" eb="11">
      <t>ソウチョウ</t>
    </rPh>
    <rPh sb="11" eb="13">
      <t>ヤキュウ</t>
    </rPh>
    <rPh sb="13" eb="15">
      <t>レンメイ</t>
    </rPh>
    <rPh sb="15" eb="17">
      <t>センセキ</t>
    </rPh>
    <rPh sb="17" eb="18">
      <t>ヒョウ</t>
    </rPh>
    <phoneticPr fontId="1"/>
  </si>
  <si>
    <t/>
  </si>
  <si>
    <t>□</t>
    <phoneticPr fontId="1"/>
  </si>
  <si>
    <t>■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</si>
</sst>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&quot;勝&quot;"/>
    <numFmt numFmtId="177" formatCode="#,##0&quot;敗&quot;"/>
    <numFmt numFmtId="178" formatCode="#,##0&quot;分&quot;"/>
    <numFmt numFmtId="179" formatCode="#.0000"/>
    <numFmt numFmtId="180" formatCode="&quot;第&quot;#&quot;位&quot;"/>
    <numFmt numFmtId="181" formatCode="[$-411]ggge&quot;年&quot;m&quot;月&quot;d&quot;日現在&quot;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ゴシック"/>
      <family val="3"/>
      <charset val="128"/>
    </font>
    <font>
      <b/>
      <i/>
      <sz val="12"/>
      <name val="ＭＳ Ｐゴシック"/>
      <family val="3"/>
      <charset val="128"/>
    </font>
    <font>
      <b/>
      <i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i/>
      <sz val="16"/>
      <name val="ＭＳ Ｐゴシック"/>
      <family val="3"/>
      <charset val="128"/>
    </font>
    <font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130">
    <xf numFmtId="0" fontId="0" fillId="0" borderId="0" xfId="0"/>
    <xf numFmtId="0" fontId="0" fillId="0" borderId="1" xfId="0" applyBorder="1" applyAlignment="1">
      <alignment horizontal="distributed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6" fontId="3" fillId="0" borderId="4" xfId="0" applyNumberFormat="1" applyFont="1" applyBorder="1" applyAlignment="1">
      <alignment horizontal="distributed" vertical="center"/>
    </xf>
    <xf numFmtId="56" fontId="3" fillId="0" borderId="5" xfId="0" applyNumberFormat="1" applyFont="1" applyBorder="1" applyAlignment="1">
      <alignment horizontal="center" vertical="center"/>
    </xf>
    <xf numFmtId="56" fontId="3" fillId="0" borderId="6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56" fontId="3" fillId="0" borderId="8" xfId="0" applyNumberFormat="1" applyFont="1" applyBorder="1" applyAlignment="1">
      <alignment horizontal="distributed" vertical="center"/>
    </xf>
    <xf numFmtId="56" fontId="3" fillId="0" borderId="9" xfId="0" applyNumberFormat="1" applyFont="1" applyBorder="1" applyAlignment="1">
      <alignment horizontal="center" vertical="center"/>
    </xf>
    <xf numFmtId="0" fontId="0" fillId="0" borderId="0" xfId="0" applyAlignment="1">
      <alignment horizontal="center" shrinkToFit="1"/>
    </xf>
    <xf numFmtId="0" fontId="0" fillId="0" borderId="0" xfId="0" applyAlignment="1">
      <alignment vertical="center"/>
    </xf>
    <xf numFmtId="0" fontId="0" fillId="3" borderId="10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4" borderId="11" xfId="0" applyFill="1" applyBorder="1" applyAlignment="1">
      <alignment vertical="center"/>
    </xf>
    <xf numFmtId="0" fontId="0" fillId="4" borderId="12" xfId="0" applyFill="1" applyBorder="1" applyAlignment="1">
      <alignment vertical="center"/>
    </xf>
    <xf numFmtId="176" fontId="0" fillId="0" borderId="13" xfId="0" applyNumberFormat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15" xfId="0" applyFill="1" applyBorder="1" applyAlignment="1">
      <alignment vertical="center"/>
    </xf>
    <xf numFmtId="0" fontId="0" fillId="4" borderId="17" xfId="0" applyFill="1" applyBorder="1" applyAlignment="1">
      <alignment vertical="center"/>
    </xf>
    <xf numFmtId="0" fontId="0" fillId="4" borderId="18" xfId="0" applyFill="1" applyBorder="1" applyAlignment="1">
      <alignment vertical="center"/>
    </xf>
    <xf numFmtId="177" fontId="0" fillId="0" borderId="19" xfId="0" applyNumberFormat="1" applyBorder="1" applyAlignment="1">
      <alignment vertical="center"/>
    </xf>
    <xf numFmtId="0" fontId="0" fillId="3" borderId="20" xfId="0" applyFill="1" applyBorder="1" applyAlignment="1">
      <alignment vertical="center"/>
    </xf>
    <xf numFmtId="0" fontId="0" fillId="3" borderId="21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4" borderId="24" xfId="0" applyFill="1" applyBorder="1" applyAlignment="1">
      <alignment vertical="center"/>
    </xf>
    <xf numFmtId="0" fontId="0" fillId="4" borderId="25" xfId="0" applyFill="1" applyBorder="1" applyAlignment="1">
      <alignment vertical="center"/>
    </xf>
    <xf numFmtId="178" fontId="0" fillId="0" borderId="26" xfId="0" applyNumberFormat="1" applyBorder="1" applyAlignment="1">
      <alignment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178" fontId="0" fillId="0" borderId="19" xfId="0" applyNumberFormat="1" applyBorder="1" applyAlignment="1">
      <alignment vertical="center"/>
    </xf>
    <xf numFmtId="0" fontId="3" fillId="2" borderId="33" xfId="0" applyFont="1" applyFill="1" applyBorder="1" applyAlignment="1">
      <alignment horizontal="center" vertical="center" shrinkToFit="1"/>
    </xf>
    <xf numFmtId="0" fontId="3" fillId="2" borderId="34" xfId="0" applyFont="1" applyFill="1" applyBorder="1" applyAlignment="1">
      <alignment horizontal="center" vertical="center" shrinkToFit="1"/>
    </xf>
    <xf numFmtId="0" fontId="3" fillId="4" borderId="47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2" borderId="10" xfId="0" applyFont="1" applyFill="1" applyBorder="1" applyAlignment="1">
      <alignment vertical="center" shrinkToFit="1"/>
    </xf>
    <xf numFmtId="0" fontId="3" fillId="2" borderId="11" xfId="0" applyFont="1" applyFill="1" applyBorder="1" applyAlignment="1">
      <alignment vertical="center" shrinkToFit="1"/>
    </xf>
    <xf numFmtId="0" fontId="3" fillId="2" borderId="20" xfId="0" applyFont="1" applyFill="1" applyBorder="1" applyAlignment="1">
      <alignment vertical="center" shrinkToFit="1"/>
    </xf>
    <xf numFmtId="0" fontId="3" fillId="2" borderId="21" xfId="0" applyFont="1" applyFill="1" applyBorder="1" applyAlignment="1">
      <alignment vertical="center" shrinkToFit="1"/>
    </xf>
    <xf numFmtId="56" fontId="0" fillId="0" borderId="0" xfId="0" applyNumberFormat="1" applyAlignment="1">
      <alignment vertical="center" wrapText="1"/>
    </xf>
    <xf numFmtId="56" fontId="0" fillId="0" borderId="0" xfId="0" applyNumberFormat="1" applyAlignment="1">
      <alignment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3" fillId="5" borderId="33" xfId="0" applyFont="1" applyFill="1" applyBorder="1" applyAlignment="1">
      <alignment horizontal="center" vertical="center" shrinkToFit="1"/>
    </xf>
    <xf numFmtId="0" fontId="3" fillId="5" borderId="23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vertical="center" shrinkToFit="1"/>
    </xf>
    <xf numFmtId="0" fontId="3" fillId="5" borderId="48" xfId="0" applyFont="1" applyFill="1" applyBorder="1" applyAlignment="1">
      <alignment vertical="center" shrinkToFit="1"/>
    </xf>
    <xf numFmtId="0" fontId="3" fillId="5" borderId="29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9" fillId="4" borderId="33" xfId="1" applyFill="1" applyBorder="1" applyAlignment="1">
      <alignment vertical="center"/>
    </xf>
    <xf numFmtId="0" fontId="9" fillId="4" borderId="16" xfId="1" applyFill="1" applyBorder="1" applyAlignment="1">
      <alignment vertical="center"/>
    </xf>
    <xf numFmtId="0" fontId="9" fillId="4" borderId="23" xfId="1" applyFill="1" applyBorder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3" fillId="4" borderId="56" xfId="0" applyFont="1" applyFill="1" applyBorder="1" applyAlignment="1">
      <alignment horizontal="center" vertical="center"/>
    </xf>
    <xf numFmtId="0" fontId="9" fillId="0" borderId="33" xfId="1" applyBorder="1" applyAlignment="1">
      <alignment vertical="center"/>
    </xf>
    <xf numFmtId="0" fontId="9" fillId="0" borderId="16" xfId="1" applyBorder="1" applyAlignment="1">
      <alignment vertical="center"/>
    </xf>
    <xf numFmtId="0" fontId="3" fillId="5" borderId="34" xfId="0" applyFont="1" applyFill="1" applyBorder="1" applyAlignment="1">
      <alignment horizontal="center" vertical="center" shrinkToFit="1"/>
    </xf>
    <xf numFmtId="0" fontId="3" fillId="2" borderId="28" xfId="0" applyFont="1" applyFill="1" applyBorder="1" applyAlignment="1">
      <alignment horizontal="center" vertical="center" shrinkToFit="1"/>
    </xf>
    <xf numFmtId="0" fontId="3" fillId="2" borderId="48" xfId="0" applyFont="1" applyFill="1" applyBorder="1" applyAlignment="1">
      <alignment horizontal="center" vertical="center" shrinkToFit="1"/>
    </xf>
    <xf numFmtId="0" fontId="3" fillId="4" borderId="54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54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54" xfId="0" applyFont="1" applyFill="1" applyBorder="1" applyAlignment="1">
      <alignment horizontal="center" vertical="center"/>
    </xf>
    <xf numFmtId="0" fontId="3" fillId="4" borderId="47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57" xfId="0" applyFont="1" applyFill="1" applyBorder="1" applyAlignment="1">
      <alignment horizontal="center" vertical="center"/>
    </xf>
    <xf numFmtId="0" fontId="8" fillId="0" borderId="43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3" fillId="5" borderId="36" xfId="0" applyFont="1" applyFill="1" applyBorder="1" applyAlignment="1">
      <alignment horizontal="center" vertical="center" shrinkToFit="1"/>
    </xf>
    <xf numFmtId="0" fontId="3" fillId="5" borderId="34" xfId="0" applyFont="1" applyFill="1" applyBorder="1" applyAlignment="1">
      <alignment horizontal="center" vertical="center" shrinkToFit="1"/>
    </xf>
    <xf numFmtId="0" fontId="3" fillId="5" borderId="48" xfId="0" applyFont="1" applyFill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54" xfId="0" applyFont="1" applyBorder="1" applyAlignment="1">
      <alignment horizontal="center" vertical="center" shrinkToFit="1"/>
    </xf>
    <xf numFmtId="0" fontId="3" fillId="5" borderId="53" xfId="0" applyFont="1" applyFill="1" applyBorder="1" applyAlignment="1">
      <alignment horizontal="center" vertical="center" shrinkToFit="1"/>
    </xf>
    <xf numFmtId="0" fontId="3" fillId="5" borderId="24" xfId="0" applyFont="1" applyFill="1" applyBorder="1" applyAlignment="1">
      <alignment horizontal="center" vertical="center" shrinkToFit="1"/>
    </xf>
    <xf numFmtId="0" fontId="3" fillId="5" borderId="54" xfId="0" applyFont="1" applyFill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top"/>
    </xf>
    <xf numFmtId="0" fontId="2" fillId="0" borderId="38" xfId="0" applyFont="1" applyBorder="1" applyAlignment="1">
      <alignment horizontal="center" vertical="top"/>
    </xf>
    <xf numFmtId="0" fontId="2" fillId="0" borderId="39" xfId="0" applyFont="1" applyBorder="1" applyAlignment="1">
      <alignment horizontal="center" vertical="top"/>
    </xf>
    <xf numFmtId="0" fontId="2" fillId="0" borderId="40" xfId="0" applyFont="1" applyBorder="1" applyAlignment="1">
      <alignment horizontal="center" vertical="top"/>
    </xf>
    <xf numFmtId="0" fontId="2" fillId="0" borderId="41" xfId="0" applyFont="1" applyBorder="1" applyAlignment="1">
      <alignment horizontal="center" vertical="top"/>
    </xf>
    <xf numFmtId="0" fontId="2" fillId="0" borderId="42" xfId="0" applyFont="1" applyBorder="1" applyAlignment="1">
      <alignment horizontal="center" vertical="top"/>
    </xf>
    <xf numFmtId="0" fontId="0" fillId="5" borderId="52" xfId="0" applyFill="1" applyBorder="1" applyAlignment="1">
      <alignment horizontal="center" vertical="center"/>
    </xf>
    <xf numFmtId="0" fontId="0" fillId="5" borderId="50" xfId="0" applyFill="1" applyBorder="1" applyAlignment="1">
      <alignment horizontal="center" vertical="center"/>
    </xf>
    <xf numFmtId="0" fontId="0" fillId="5" borderId="51" xfId="0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 shrinkToFit="1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3" fillId="0" borderId="28" xfId="0" applyFont="1" applyBorder="1" applyAlignment="1">
      <alignment horizontal="center" vertical="center" shrinkToFit="1"/>
    </xf>
    <xf numFmtId="180" fontId="5" fillId="0" borderId="13" xfId="0" applyNumberFormat="1" applyFont="1" applyBorder="1" applyAlignment="1">
      <alignment horizontal="center" vertical="center"/>
    </xf>
    <xf numFmtId="180" fontId="5" fillId="0" borderId="19" xfId="0" applyNumberFormat="1" applyFont="1" applyBorder="1" applyAlignment="1">
      <alignment horizontal="center" vertical="center"/>
    </xf>
    <xf numFmtId="180" fontId="5" fillId="0" borderId="26" xfId="0" applyNumberFormat="1" applyFont="1" applyBorder="1" applyAlignment="1">
      <alignment horizontal="center" vertical="center"/>
    </xf>
    <xf numFmtId="56" fontId="0" fillId="0" borderId="1" xfId="0" applyNumberFormat="1" applyBorder="1" applyAlignment="1">
      <alignment horizontal="distributed" vertical="center" wrapText="1"/>
    </xf>
    <xf numFmtId="56" fontId="0" fillId="0" borderId="1" xfId="0" applyNumberFormat="1" applyBorder="1" applyAlignment="1">
      <alignment horizontal="distributed" vertical="center"/>
    </xf>
    <xf numFmtId="179" fontId="0" fillId="0" borderId="13" xfId="0" applyNumberFormat="1" applyBorder="1" applyAlignment="1">
      <alignment vertical="center"/>
    </xf>
    <xf numFmtId="179" fontId="0" fillId="0" borderId="19" xfId="0" applyNumberFormat="1" applyBorder="1" applyAlignment="1">
      <alignment vertical="center"/>
    </xf>
    <xf numFmtId="179" fontId="0" fillId="0" borderId="26" xfId="0" applyNumberFormat="1" applyBorder="1" applyAlignment="1">
      <alignment vertical="center"/>
    </xf>
    <xf numFmtId="0" fontId="6" fillId="0" borderId="0" xfId="0" applyFont="1" applyAlignment="1">
      <alignment horizontal="center" vertical="center"/>
    </xf>
    <xf numFmtId="181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56" fontId="0" fillId="0" borderId="44" xfId="0" applyNumberFormat="1" applyBorder="1" applyAlignment="1">
      <alignment horizontal="distributed" vertical="center"/>
    </xf>
    <xf numFmtId="56" fontId="0" fillId="0" borderId="45" xfId="0" applyNumberFormat="1" applyBorder="1" applyAlignment="1">
      <alignment horizontal="distributed" vertical="center"/>
    </xf>
    <xf numFmtId="56" fontId="0" fillId="0" borderId="46" xfId="0" applyNumberFormat="1" applyBorder="1" applyAlignment="1">
      <alignment horizontal="distributed" vertical="center"/>
    </xf>
    <xf numFmtId="56" fontId="0" fillId="4" borderId="44" xfId="0" applyNumberFormat="1" applyFill="1" applyBorder="1" applyAlignment="1">
      <alignment horizontal="distributed" vertical="center"/>
    </xf>
    <xf numFmtId="56" fontId="0" fillId="4" borderId="45" xfId="0" applyNumberFormat="1" applyFill="1" applyBorder="1" applyAlignment="1">
      <alignment horizontal="distributed" vertical="center"/>
    </xf>
    <xf numFmtId="56" fontId="0" fillId="4" borderId="46" xfId="0" applyNumberFormat="1" applyFill="1" applyBorder="1" applyAlignment="1">
      <alignment horizontal="distributed" vertical="center"/>
    </xf>
    <xf numFmtId="0" fontId="0" fillId="0" borderId="33" xfId="1" applyFont="1" applyBorder="1" applyAlignment="1">
      <alignment vertical="center"/>
    </xf>
    <xf numFmtId="0" fontId="0" fillId="4" borderId="33" xfId="1" applyFont="1" applyFill="1" applyBorder="1" applyAlignment="1">
      <alignment vertical="center"/>
    </xf>
  </cellXfs>
  <cellStyles count="2">
    <cellStyle name="標準" xfId="0" builtinId="0"/>
    <cellStyle name="標準 2" xfId="1" xr:uid="{3345AE7D-D8F1-4A53-97F2-B67E3FCBD2A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2"/>
  <sheetViews>
    <sheetView tabSelected="1" zoomScale="120" zoomScaleNormal="120" workbookViewId="0">
      <pane xSplit="2" ySplit="4" topLeftCell="G5" activePane="bottomRight" state="frozen"/>
      <selection pane="topRight" activeCell="C1" sqref="C1"/>
      <selection pane="bottomLeft" activeCell="A5" sqref="A5"/>
      <selection pane="bottomRight" activeCell="P16" sqref="P16"/>
    </sheetView>
  </sheetViews>
  <sheetFormatPr defaultRowHeight="13.5" x14ac:dyDescent="0.15"/>
  <cols>
    <col min="1" max="1" width="10.375" style="10" bestFit="1" customWidth="1"/>
    <col min="2" max="2" width="6" customWidth="1"/>
    <col min="3" max="6" width="9.125" hidden="1" customWidth="1"/>
    <col min="7" max="14" width="9.125" customWidth="1"/>
  </cols>
  <sheetData>
    <row r="1" spans="1:14" ht="19.5" thickBot="1" x14ac:dyDescent="0.2">
      <c r="A1" s="81" t="s">
        <v>28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 x14ac:dyDescent="0.15">
      <c r="A2" s="96"/>
      <c r="B2" s="97"/>
      <c r="C2" s="106" t="s">
        <v>0</v>
      </c>
      <c r="D2" s="107"/>
      <c r="E2" s="107"/>
      <c r="F2" s="108"/>
      <c r="G2" s="106" t="s">
        <v>1</v>
      </c>
      <c r="H2" s="107"/>
      <c r="I2" s="107"/>
      <c r="J2" s="109"/>
      <c r="K2" s="102" t="s">
        <v>0</v>
      </c>
      <c r="L2" s="103"/>
      <c r="M2" s="103"/>
      <c r="N2" s="104"/>
    </row>
    <row r="3" spans="1:14" ht="14.25" x14ac:dyDescent="0.15">
      <c r="A3" s="98"/>
      <c r="B3" s="99"/>
      <c r="C3" s="84" t="s">
        <v>2</v>
      </c>
      <c r="D3" s="85"/>
      <c r="E3" s="86"/>
      <c r="F3" s="37" t="s">
        <v>3</v>
      </c>
      <c r="G3" s="110" t="s">
        <v>2</v>
      </c>
      <c r="H3" s="85"/>
      <c r="I3" s="86"/>
      <c r="J3" s="2" t="s">
        <v>3</v>
      </c>
      <c r="K3" s="87" t="s">
        <v>2</v>
      </c>
      <c r="L3" s="88"/>
      <c r="M3" s="89"/>
      <c r="N3" s="50" t="s">
        <v>3</v>
      </c>
    </row>
    <row r="4" spans="1:14" ht="14.25" x14ac:dyDescent="0.15">
      <c r="A4" s="100"/>
      <c r="B4" s="101"/>
      <c r="C4" s="90" t="s">
        <v>4</v>
      </c>
      <c r="D4" s="91"/>
      <c r="E4" s="92"/>
      <c r="F4" s="38" t="s">
        <v>5</v>
      </c>
      <c r="G4" s="105" t="s">
        <v>4</v>
      </c>
      <c r="H4" s="91"/>
      <c r="I4" s="92"/>
      <c r="J4" s="3" t="s">
        <v>5</v>
      </c>
      <c r="K4" s="93" t="s">
        <v>4</v>
      </c>
      <c r="L4" s="94"/>
      <c r="M4" s="95"/>
      <c r="N4" s="51" t="s">
        <v>5</v>
      </c>
    </row>
    <row r="5" spans="1:14" ht="14.25" x14ac:dyDescent="0.15">
      <c r="A5" s="82" t="s">
        <v>6</v>
      </c>
      <c r="B5" s="83"/>
      <c r="C5" s="40"/>
      <c r="D5" s="41" t="s">
        <v>7</v>
      </c>
      <c r="E5" s="41"/>
      <c r="F5" s="33" t="str">
        <f>IF(ISBLANK(C5),"",(IF(C5=E5,"△",IF(C5&gt;E5,C6,E6))))</f>
        <v/>
      </c>
      <c r="G5" s="69">
        <v>8</v>
      </c>
      <c r="H5" s="41" t="s">
        <v>7</v>
      </c>
      <c r="I5" s="70">
        <v>0</v>
      </c>
      <c r="J5" s="7" t="str">
        <f>IF(ISBLANK(G5),"",(IF(G5=I5,"△",IF(G5&gt;I5,G6,I6))))</f>
        <v>ラ</v>
      </c>
      <c r="K5" s="68"/>
      <c r="L5" s="68"/>
      <c r="M5" s="68"/>
      <c r="N5" s="52" t="str">
        <f>IF(ISBLANK(K5),"",(IF(K5=M5,"△",IF(K5&gt;M5,K6,M6))))</f>
        <v/>
      </c>
    </row>
    <row r="6" spans="1:14" ht="14.25" x14ac:dyDescent="0.15">
      <c r="A6" s="4">
        <v>46103</v>
      </c>
      <c r="B6" s="5" t="s">
        <v>8</v>
      </c>
      <c r="C6" s="34"/>
      <c r="D6" s="30" t="s">
        <v>9</v>
      </c>
      <c r="E6" s="30"/>
      <c r="F6" s="32" t="s">
        <v>10</v>
      </c>
      <c r="G6" s="32" t="s">
        <v>23</v>
      </c>
      <c r="H6" s="30" t="s">
        <v>9</v>
      </c>
      <c r="I6" s="71" t="s">
        <v>24</v>
      </c>
      <c r="J6" s="31" t="s">
        <v>10</v>
      </c>
      <c r="K6" s="53"/>
      <c r="L6" s="53"/>
      <c r="M6" s="53"/>
      <c r="N6" s="51"/>
    </row>
    <row r="7" spans="1:14" ht="14.25" x14ac:dyDescent="0.15">
      <c r="A7" s="82" t="s">
        <v>6</v>
      </c>
      <c r="B7" s="83"/>
      <c r="C7" s="40"/>
      <c r="D7" s="41" t="s">
        <v>7</v>
      </c>
      <c r="E7" s="41"/>
      <c r="F7" s="33" t="str">
        <f>IF(ISBLANK(C7),"",(IF(C7=E7,"△",IF(C7&gt;E7,C8,E8))))</f>
        <v/>
      </c>
      <c r="G7" s="69">
        <v>7</v>
      </c>
      <c r="H7" s="41" t="s">
        <v>7</v>
      </c>
      <c r="I7" s="70">
        <v>0</v>
      </c>
      <c r="J7" s="7" t="str">
        <f>IF(ISBLANK(G7),"",(IF(G7=I7,"△",IF(G7&gt;I7,G8,I8))))</f>
        <v>王</v>
      </c>
      <c r="K7" s="68"/>
      <c r="L7" s="68"/>
      <c r="M7" s="68"/>
      <c r="N7" s="52"/>
    </row>
    <row r="8" spans="1:14" ht="14.25" x14ac:dyDescent="0.15">
      <c r="A8" s="4">
        <v>46110</v>
      </c>
      <c r="B8" s="5" t="s">
        <v>8</v>
      </c>
      <c r="C8" s="34"/>
      <c r="D8" s="30" t="s">
        <v>9</v>
      </c>
      <c r="E8" s="30"/>
      <c r="F8" s="32" t="s">
        <v>10</v>
      </c>
      <c r="G8" s="32" t="s">
        <v>24</v>
      </c>
      <c r="H8" s="30" t="s">
        <v>9</v>
      </c>
      <c r="I8" s="71" t="s">
        <v>25</v>
      </c>
      <c r="J8" s="31" t="s">
        <v>10</v>
      </c>
      <c r="K8" s="53"/>
      <c r="L8" s="53"/>
      <c r="M8" s="53"/>
      <c r="N8" s="51"/>
    </row>
    <row r="9" spans="1:14" ht="14.25" x14ac:dyDescent="0.15">
      <c r="A9" s="82" t="s">
        <v>6</v>
      </c>
      <c r="B9" s="83"/>
      <c r="C9" s="40"/>
      <c r="D9" s="41" t="s">
        <v>7</v>
      </c>
      <c r="E9" s="41"/>
      <c r="F9" s="33" t="str">
        <f>IF(ISBLANK(C9),"",(IF(C9=E9,"△",IF(C9&gt;E9,C10,E10))))</f>
        <v/>
      </c>
      <c r="G9" s="69">
        <v>7</v>
      </c>
      <c r="H9" s="41" t="s">
        <v>7</v>
      </c>
      <c r="I9" s="70">
        <v>0</v>
      </c>
      <c r="J9" s="7" t="str">
        <f>IF(ISBLANK(G9),"",(IF(G9=I9,"△",IF(G9&gt;I9,G10,I10))))</f>
        <v>ラ</v>
      </c>
      <c r="K9" s="68"/>
      <c r="L9" s="68"/>
      <c r="M9" s="68"/>
      <c r="N9" s="52"/>
    </row>
    <row r="10" spans="1:14" ht="14.25" x14ac:dyDescent="0.15">
      <c r="A10" s="4">
        <v>46117</v>
      </c>
      <c r="B10" s="5" t="s">
        <v>11</v>
      </c>
      <c r="C10" s="34"/>
      <c r="D10" s="30" t="s">
        <v>9</v>
      </c>
      <c r="E10" s="30"/>
      <c r="F10" s="32" t="s">
        <v>10</v>
      </c>
      <c r="G10" s="32" t="s">
        <v>23</v>
      </c>
      <c r="H10" s="30" t="s">
        <v>9</v>
      </c>
      <c r="I10" s="71" t="s">
        <v>25</v>
      </c>
      <c r="J10" s="31" t="s">
        <v>10</v>
      </c>
      <c r="K10" s="53"/>
      <c r="L10" s="53"/>
      <c r="M10" s="53"/>
      <c r="N10" s="51"/>
    </row>
    <row r="11" spans="1:14" ht="14.25" x14ac:dyDescent="0.15">
      <c r="A11" s="82" t="s">
        <v>6</v>
      </c>
      <c r="B11" s="83"/>
      <c r="C11" s="40"/>
      <c r="D11" s="41" t="s">
        <v>7</v>
      </c>
      <c r="E11" s="41"/>
      <c r="F11" s="33" t="str">
        <f>IF(ISBLANK(C11),"",(IF(C11=E11,"△",IF(C11&gt;E11,C12,E12))))</f>
        <v/>
      </c>
      <c r="G11" s="69"/>
      <c r="H11" s="41" t="s">
        <v>7</v>
      </c>
      <c r="I11" s="70"/>
      <c r="J11" s="7" t="str">
        <f>IF(ISBLANK(G11),"",(IF(G11=I11,"△",IF(G11&gt;I11,G12,I12))))</f>
        <v/>
      </c>
      <c r="K11" s="68"/>
      <c r="L11" s="68"/>
      <c r="M11" s="68"/>
      <c r="N11" s="52"/>
    </row>
    <row r="12" spans="1:14" ht="14.25" x14ac:dyDescent="0.15">
      <c r="A12" s="4">
        <v>46124</v>
      </c>
      <c r="B12" s="5" t="s">
        <v>8</v>
      </c>
      <c r="C12" s="34"/>
      <c r="D12" s="30" t="s">
        <v>9</v>
      </c>
      <c r="E12" s="30"/>
      <c r="F12" s="32" t="s">
        <v>10</v>
      </c>
      <c r="G12" s="75" t="s">
        <v>26</v>
      </c>
      <c r="H12" s="76"/>
      <c r="I12" s="77"/>
      <c r="J12" s="31"/>
      <c r="K12" s="53"/>
      <c r="L12" s="53"/>
      <c r="M12" s="53"/>
      <c r="N12" s="51"/>
    </row>
    <row r="13" spans="1:14" ht="14.25" x14ac:dyDescent="0.15">
      <c r="A13" s="82" t="s">
        <v>6</v>
      </c>
      <c r="B13" s="83"/>
      <c r="C13" s="40"/>
      <c r="D13" s="41" t="s">
        <v>7</v>
      </c>
      <c r="E13" s="41"/>
      <c r="F13" s="33" t="str">
        <f>IF(ISBLANK(C13),"",(IF(C13=E13,"△",IF(C13&gt;E13,C14,E14))))</f>
        <v/>
      </c>
      <c r="G13" s="69"/>
      <c r="H13" s="41" t="s">
        <v>7</v>
      </c>
      <c r="I13" s="70"/>
      <c r="J13" s="7" t="str">
        <f>IF(ISBLANK(G13),"",(IF(G13=I13,"△",IF(G13&gt;I13,G14,I14))))</f>
        <v/>
      </c>
      <c r="K13" s="68"/>
      <c r="L13" s="68"/>
      <c r="M13" s="68"/>
      <c r="N13" s="52"/>
    </row>
    <row r="14" spans="1:14" ht="14.25" x14ac:dyDescent="0.15">
      <c r="A14" s="4">
        <v>46131</v>
      </c>
      <c r="B14" s="5" t="s">
        <v>8</v>
      </c>
      <c r="C14" s="34"/>
      <c r="D14" s="30" t="s">
        <v>9</v>
      </c>
      <c r="E14" s="30"/>
      <c r="F14" s="32" t="s">
        <v>10</v>
      </c>
      <c r="G14" s="32" t="s">
        <v>25</v>
      </c>
      <c r="H14" s="30" t="s">
        <v>9</v>
      </c>
      <c r="I14" s="71" t="s">
        <v>23</v>
      </c>
      <c r="J14" s="31" t="s">
        <v>10</v>
      </c>
      <c r="K14" s="53"/>
      <c r="L14" s="53"/>
      <c r="M14" s="53"/>
      <c r="N14" s="51"/>
    </row>
    <row r="15" spans="1:14" ht="14.25" x14ac:dyDescent="0.15">
      <c r="A15" s="82" t="s">
        <v>6</v>
      </c>
      <c r="B15" s="83"/>
      <c r="C15" s="44"/>
      <c r="D15" s="45"/>
      <c r="E15" s="45"/>
      <c r="F15" s="45"/>
      <c r="G15" s="69"/>
      <c r="H15" s="41" t="s">
        <v>7</v>
      </c>
      <c r="I15" s="70"/>
      <c r="J15" s="7" t="s">
        <v>30</v>
      </c>
      <c r="K15" s="68"/>
      <c r="L15" s="68"/>
      <c r="M15" s="68"/>
      <c r="N15" s="52"/>
    </row>
    <row r="16" spans="1:14" ht="14.25" x14ac:dyDescent="0.15">
      <c r="A16" s="4">
        <v>46138</v>
      </c>
      <c r="B16" s="5" t="s">
        <v>8</v>
      </c>
      <c r="C16" s="46"/>
      <c r="D16" s="47"/>
      <c r="E16" s="47"/>
      <c r="F16" s="47"/>
      <c r="G16" s="32" t="s">
        <v>25</v>
      </c>
      <c r="H16" s="30" t="s">
        <v>9</v>
      </c>
      <c r="I16" s="71" t="s">
        <v>24</v>
      </c>
      <c r="J16" s="31" t="s">
        <v>10</v>
      </c>
      <c r="K16" s="53"/>
      <c r="L16" s="53"/>
      <c r="M16" s="53"/>
      <c r="N16" s="51"/>
    </row>
    <row r="17" spans="1:14" ht="14.25" x14ac:dyDescent="0.15">
      <c r="A17" s="82" t="s">
        <v>6</v>
      </c>
      <c r="B17" s="83"/>
      <c r="C17" s="40"/>
      <c r="D17" s="41" t="s">
        <v>7</v>
      </c>
      <c r="E17" s="41"/>
      <c r="F17" s="33" t="str">
        <f>IF(ISBLANK(C17),"",(IF(C17=E17,"△",IF(C17&gt;E17,C18,E18))))</f>
        <v/>
      </c>
      <c r="G17" s="69"/>
      <c r="H17" s="41" t="s">
        <v>7</v>
      </c>
      <c r="I17" s="70"/>
      <c r="J17" s="7" t="str">
        <f>IF(ISBLANK(G17),"",(IF(G17=I17,"△",IF(G17&gt;I17,#REF!,I18))))</f>
        <v/>
      </c>
      <c r="K17" s="68"/>
      <c r="L17" s="68"/>
      <c r="M17" s="68"/>
      <c r="N17" s="52"/>
    </row>
    <row r="18" spans="1:14" ht="14.25" x14ac:dyDescent="0.15">
      <c r="A18" s="4">
        <v>46145</v>
      </c>
      <c r="B18" s="5" t="s">
        <v>8</v>
      </c>
      <c r="C18" s="34"/>
      <c r="D18" s="30" t="s">
        <v>9</v>
      </c>
      <c r="E18" s="30"/>
      <c r="F18" s="32" t="s">
        <v>10</v>
      </c>
      <c r="G18" s="75" t="s">
        <v>27</v>
      </c>
      <c r="H18" s="76"/>
      <c r="I18" s="77"/>
      <c r="J18" s="31"/>
      <c r="K18" s="53"/>
      <c r="L18" s="53"/>
      <c r="M18" s="53"/>
      <c r="N18" s="51"/>
    </row>
    <row r="19" spans="1:14" ht="14.25" x14ac:dyDescent="0.15">
      <c r="A19" s="82" t="s">
        <v>6</v>
      </c>
      <c r="B19" s="83"/>
      <c r="C19" s="40"/>
      <c r="D19" s="41" t="s">
        <v>7</v>
      </c>
      <c r="E19" s="41"/>
      <c r="F19" s="33" t="str">
        <f>IF(ISBLANK(C19),"",(IF(C19=E19,"△",IF(C19&gt;E19,C20,E20))))</f>
        <v/>
      </c>
      <c r="G19" s="69"/>
      <c r="H19" s="41" t="s">
        <v>7</v>
      </c>
      <c r="I19" s="70"/>
      <c r="J19" s="7" t="str">
        <f>IF(ISBLANK(G19),"",(IF(G19=I19,"△",IF(G19&gt;I19,#REF!,I20))))</f>
        <v/>
      </c>
      <c r="K19" s="68"/>
      <c r="L19" s="68"/>
      <c r="M19" s="68"/>
      <c r="N19" s="52"/>
    </row>
    <row r="20" spans="1:14" ht="14.25" x14ac:dyDescent="0.15">
      <c r="A20" s="4">
        <v>46152</v>
      </c>
      <c r="B20" s="5" t="s">
        <v>8</v>
      </c>
      <c r="C20" s="34"/>
      <c r="D20" s="30" t="s">
        <v>9</v>
      </c>
      <c r="E20" s="30"/>
      <c r="F20" s="32" t="s">
        <v>10</v>
      </c>
      <c r="G20" s="75" t="s">
        <v>27</v>
      </c>
      <c r="H20" s="76"/>
      <c r="I20" s="77"/>
      <c r="J20" s="31"/>
      <c r="K20" s="53"/>
      <c r="L20" s="53"/>
      <c r="M20" s="53"/>
      <c r="N20" s="51"/>
    </row>
    <row r="21" spans="1:14" ht="14.25" x14ac:dyDescent="0.15">
      <c r="A21" s="82" t="s">
        <v>6</v>
      </c>
      <c r="B21" s="83"/>
      <c r="C21" s="40"/>
      <c r="D21" s="41" t="s">
        <v>7</v>
      </c>
      <c r="E21" s="41"/>
      <c r="F21" s="33" t="str">
        <f>IF(ISBLANK(C21),"",(IF(C21=E21,"△",IF(C21&gt;E21,C22,E22))))</f>
        <v/>
      </c>
      <c r="G21" s="69"/>
      <c r="H21" s="41" t="s">
        <v>7</v>
      </c>
      <c r="I21" s="70"/>
      <c r="J21" s="7" t="str">
        <f>IF(ISBLANK(G21),"",(IF(G21=I21,"△",IF(G21&gt;I21,G22,I22))))</f>
        <v/>
      </c>
      <c r="K21" s="68"/>
      <c r="L21" s="68"/>
      <c r="M21" s="68"/>
      <c r="N21" s="52"/>
    </row>
    <row r="22" spans="1:14" ht="14.25" x14ac:dyDescent="0.15">
      <c r="A22" s="4">
        <v>46159</v>
      </c>
      <c r="B22" s="5" t="s">
        <v>8</v>
      </c>
      <c r="C22" s="34"/>
      <c r="D22" s="30" t="s">
        <v>9</v>
      </c>
      <c r="E22" s="30"/>
      <c r="F22" s="32" t="s">
        <v>10</v>
      </c>
      <c r="G22" s="75" t="s">
        <v>26</v>
      </c>
      <c r="H22" s="76"/>
      <c r="I22" s="77"/>
      <c r="J22" s="31"/>
      <c r="K22" s="53"/>
      <c r="L22" s="53"/>
      <c r="M22" s="53"/>
      <c r="N22" s="51"/>
    </row>
    <row r="23" spans="1:14" ht="14.25" x14ac:dyDescent="0.15">
      <c r="A23" s="82" t="s">
        <v>6</v>
      </c>
      <c r="B23" s="83"/>
      <c r="C23" s="40"/>
      <c r="D23" s="41" t="s">
        <v>7</v>
      </c>
      <c r="E23" s="41"/>
      <c r="F23" s="33" t="str">
        <f>IF(ISBLANK(C23),"",(IF(C23=E23,"△",IF(C23&gt;E23,C24,E24))))</f>
        <v/>
      </c>
      <c r="G23" s="69"/>
      <c r="H23" s="41" t="s">
        <v>7</v>
      </c>
      <c r="I23" s="70"/>
      <c r="J23" s="7" t="str">
        <f>IF(ISBLANK(G23),"",(IF(G23=I23,"△",IF(G23&gt;I23,G24,I24))))</f>
        <v/>
      </c>
      <c r="K23" s="68"/>
      <c r="L23" s="68"/>
      <c r="M23" s="68"/>
      <c r="N23" s="52"/>
    </row>
    <row r="24" spans="1:14" ht="14.25" x14ac:dyDescent="0.15">
      <c r="A24" s="4">
        <v>46166</v>
      </c>
      <c r="B24" s="5" t="s">
        <v>8</v>
      </c>
      <c r="C24" s="34"/>
      <c r="D24" s="30" t="s">
        <v>9</v>
      </c>
      <c r="E24" s="30"/>
      <c r="F24" s="32" t="s">
        <v>10</v>
      </c>
      <c r="G24" s="73" t="s">
        <v>24</v>
      </c>
      <c r="H24" s="72" t="s">
        <v>9</v>
      </c>
      <c r="I24" s="74" t="s">
        <v>23</v>
      </c>
      <c r="J24" s="31" t="s">
        <v>10</v>
      </c>
      <c r="K24" s="53"/>
      <c r="L24" s="53"/>
      <c r="M24" s="53"/>
      <c r="N24" s="51"/>
    </row>
    <row r="25" spans="1:14" ht="14.25" x14ac:dyDescent="0.15">
      <c r="A25" s="82" t="s">
        <v>6</v>
      </c>
      <c r="B25" s="83"/>
      <c r="C25" s="40"/>
      <c r="D25" s="41" t="s">
        <v>7</v>
      </c>
      <c r="E25" s="41"/>
      <c r="F25" s="33" t="str">
        <f>IF(ISBLANK(C25),"",(IF(C25=E25,"△",IF(C25&gt;E25,C26,E26))))</f>
        <v/>
      </c>
      <c r="G25" s="69"/>
      <c r="H25" s="41" t="s">
        <v>7</v>
      </c>
      <c r="I25" s="70"/>
      <c r="J25" s="7" t="str">
        <f t="shared" ref="J25" si="0">IF(ISBLANK(G25),"",(IF(G25=I25,"△",IF(G25&gt;I25,G26,I26))))</f>
        <v/>
      </c>
      <c r="K25" s="68"/>
      <c r="L25" s="68"/>
      <c r="M25" s="68"/>
      <c r="N25" s="52"/>
    </row>
    <row r="26" spans="1:14" ht="14.25" x14ac:dyDescent="0.15">
      <c r="A26" s="4">
        <v>46173</v>
      </c>
      <c r="B26" s="5" t="s">
        <v>11</v>
      </c>
      <c r="C26" s="34"/>
      <c r="D26" s="30" t="s">
        <v>9</v>
      </c>
      <c r="E26" s="30"/>
      <c r="F26" s="32" t="s">
        <v>10</v>
      </c>
      <c r="G26" s="32" t="s">
        <v>25</v>
      </c>
      <c r="H26" s="30" t="s">
        <v>9</v>
      </c>
      <c r="I26" s="71" t="s">
        <v>23</v>
      </c>
      <c r="J26" s="31" t="s">
        <v>10</v>
      </c>
      <c r="K26" s="53"/>
      <c r="L26" s="53"/>
      <c r="M26" s="53"/>
      <c r="N26" s="51"/>
    </row>
    <row r="27" spans="1:14" ht="14.25" x14ac:dyDescent="0.15">
      <c r="A27" s="82" t="s">
        <v>6</v>
      </c>
      <c r="B27" s="83"/>
      <c r="C27" s="40"/>
      <c r="D27" s="41" t="s">
        <v>7</v>
      </c>
      <c r="E27" s="41"/>
      <c r="F27" s="33" t="str">
        <f>IF(ISBLANK(C27),"",(IF(C27=E27,"△",IF(C27&gt;E27,C28,E28))))</f>
        <v/>
      </c>
      <c r="G27" s="69"/>
      <c r="H27" s="41" t="s">
        <v>7</v>
      </c>
      <c r="I27" s="70"/>
      <c r="J27" s="7" t="str">
        <f t="shared" ref="J27" si="1">IF(ISBLANK(G27),"",(IF(G27=I27,"△",IF(G27&gt;I27,G28,I28))))</f>
        <v/>
      </c>
      <c r="K27" s="54"/>
      <c r="L27" s="68"/>
      <c r="M27" s="68"/>
      <c r="N27" s="52"/>
    </row>
    <row r="28" spans="1:14" ht="14.25" x14ac:dyDescent="0.15">
      <c r="A28" s="4">
        <v>45815</v>
      </c>
      <c r="B28" s="5" t="s">
        <v>11</v>
      </c>
      <c r="C28" s="30"/>
      <c r="D28" s="30" t="s">
        <v>9</v>
      </c>
      <c r="E28" s="30"/>
      <c r="F28" s="32" t="s">
        <v>10</v>
      </c>
      <c r="G28" s="73" t="s">
        <v>24</v>
      </c>
      <c r="H28" s="72" t="s">
        <v>9</v>
      </c>
      <c r="I28" s="74" t="s">
        <v>25</v>
      </c>
      <c r="J28" s="31" t="s">
        <v>10</v>
      </c>
      <c r="K28" s="55"/>
      <c r="L28" s="53"/>
      <c r="M28" s="53"/>
      <c r="N28" s="51"/>
    </row>
    <row r="29" spans="1:14" ht="14.25" x14ac:dyDescent="0.15">
      <c r="A29" s="82" t="s">
        <v>6</v>
      </c>
      <c r="B29" s="83"/>
      <c r="C29" s="40"/>
      <c r="D29" s="41" t="s">
        <v>7</v>
      </c>
      <c r="E29" s="41"/>
      <c r="F29" s="33" t="str">
        <f>IF(ISBLANK(C29),"",(IF(C29=E29,"△",IF(C29&gt;E29,C30,E30))))</f>
        <v/>
      </c>
      <c r="G29" s="69"/>
      <c r="H29" s="41" t="s">
        <v>7</v>
      </c>
      <c r="I29" s="70"/>
      <c r="J29" s="7" t="str">
        <f>IF(ISBLANK(G29),"",(IF(G29=I29,"△",IF(G29&gt;I29,#REF!,I30))))</f>
        <v/>
      </c>
      <c r="K29" s="54"/>
      <c r="L29" s="68"/>
      <c r="M29" s="68"/>
      <c r="N29" s="52"/>
    </row>
    <row r="30" spans="1:14" ht="14.25" x14ac:dyDescent="0.15">
      <c r="A30" s="4">
        <v>46187</v>
      </c>
      <c r="B30" s="5" t="s">
        <v>11</v>
      </c>
      <c r="C30" s="30"/>
      <c r="D30" s="30" t="s">
        <v>9</v>
      </c>
      <c r="E30" s="30"/>
      <c r="F30" s="32" t="s">
        <v>10</v>
      </c>
      <c r="G30" s="75" t="s">
        <v>26</v>
      </c>
      <c r="H30" s="76"/>
      <c r="I30" s="77"/>
      <c r="J30" s="31"/>
      <c r="K30" s="55"/>
      <c r="L30" s="53"/>
      <c r="M30" s="53"/>
      <c r="N30" s="51"/>
    </row>
    <row r="31" spans="1:14" ht="14.25" x14ac:dyDescent="0.15">
      <c r="A31" s="82" t="s">
        <v>6</v>
      </c>
      <c r="B31" s="83"/>
      <c r="C31" s="40"/>
      <c r="D31" s="41" t="s">
        <v>7</v>
      </c>
      <c r="E31" s="41"/>
      <c r="F31" s="33" t="str">
        <f>IF(ISBLANK(C31),"",(IF(C31=E31,"△",IF(C31&gt;E31,C32,E32))))</f>
        <v/>
      </c>
      <c r="G31" s="69"/>
      <c r="H31" s="41" t="s">
        <v>7</v>
      </c>
      <c r="I31" s="70"/>
      <c r="J31" s="7" t="str">
        <f>IF(ISBLANK(G31),"",(IF(G31=I31,"△",IF(G31&gt;I31,#REF!,I32))))</f>
        <v/>
      </c>
      <c r="K31" s="54"/>
      <c r="L31" s="68"/>
      <c r="M31" s="68"/>
      <c r="N31" s="52"/>
    </row>
    <row r="32" spans="1:14" ht="14.25" x14ac:dyDescent="0.15">
      <c r="A32" s="4">
        <v>46194</v>
      </c>
      <c r="B32" s="5" t="s">
        <v>11</v>
      </c>
      <c r="C32" s="30"/>
      <c r="D32" s="30" t="s">
        <v>9</v>
      </c>
      <c r="E32" s="30"/>
      <c r="F32" s="32" t="s">
        <v>10</v>
      </c>
      <c r="G32" s="73" t="s">
        <v>24</v>
      </c>
      <c r="H32" s="72" t="s">
        <v>9</v>
      </c>
      <c r="I32" s="74" t="s">
        <v>23</v>
      </c>
      <c r="J32" s="31" t="s">
        <v>10</v>
      </c>
      <c r="K32" s="55"/>
      <c r="L32" s="53"/>
      <c r="M32" s="53"/>
      <c r="N32" s="51"/>
    </row>
    <row r="33" spans="1:14" ht="14.25" x14ac:dyDescent="0.15">
      <c r="A33" s="82" t="s">
        <v>6</v>
      </c>
      <c r="B33" s="83"/>
      <c r="C33" s="40"/>
      <c r="D33" s="41" t="s">
        <v>7</v>
      </c>
      <c r="E33" s="41"/>
      <c r="F33" s="33" t="str">
        <f>IF(ISBLANK(C33),"",(IF(C33=E33,"△",IF(C33&gt;E33,C34,E34))))</f>
        <v/>
      </c>
      <c r="G33" s="69"/>
      <c r="H33" s="41" t="s">
        <v>7</v>
      </c>
      <c r="I33" s="70"/>
      <c r="J33" s="7" t="str">
        <f t="shared" ref="J33" si="2">IF(ISBLANK(G33),"",(IF(G33=I33,"△",IF(G33&gt;I33,G34,I34))))</f>
        <v/>
      </c>
      <c r="K33" s="54"/>
      <c r="L33" s="68"/>
      <c r="M33" s="68"/>
      <c r="N33" s="52"/>
    </row>
    <row r="34" spans="1:14" ht="14.25" x14ac:dyDescent="0.15">
      <c r="A34" s="4">
        <v>46201</v>
      </c>
      <c r="B34" s="5" t="s">
        <v>11</v>
      </c>
      <c r="C34" s="30"/>
      <c r="D34" s="30" t="s">
        <v>9</v>
      </c>
      <c r="E34" s="30"/>
      <c r="F34" s="32" t="s">
        <v>10</v>
      </c>
      <c r="G34" s="32" t="s">
        <v>25</v>
      </c>
      <c r="H34" s="30" t="s">
        <v>9</v>
      </c>
      <c r="I34" s="71" t="s">
        <v>23</v>
      </c>
      <c r="J34" s="31" t="s">
        <v>10</v>
      </c>
      <c r="K34" s="55"/>
      <c r="L34" s="53"/>
      <c r="M34" s="53"/>
      <c r="N34" s="51"/>
    </row>
    <row r="35" spans="1:14" ht="14.25" x14ac:dyDescent="0.15">
      <c r="A35" s="82" t="s">
        <v>6</v>
      </c>
      <c r="B35" s="83"/>
      <c r="C35" s="40"/>
      <c r="D35" s="41" t="s">
        <v>7</v>
      </c>
      <c r="E35" s="41"/>
      <c r="F35" s="33" t="str">
        <f>IF(ISBLANK(C35),"",(IF(C35=E35,"△",IF(C35&gt;E35,C36,E36))))</f>
        <v/>
      </c>
      <c r="G35" s="69"/>
      <c r="H35" s="41" t="s">
        <v>7</v>
      </c>
      <c r="I35" s="70"/>
      <c r="J35" s="7" t="str">
        <f t="shared" ref="J35" si="3">IF(ISBLANK(G35),"",(IF(G35=I35,"△",IF(G35&gt;I35,G36,I36))))</f>
        <v/>
      </c>
      <c r="K35" s="54"/>
      <c r="L35" s="68"/>
      <c r="M35" s="68"/>
      <c r="N35" s="52"/>
    </row>
    <row r="36" spans="1:14" ht="14.25" x14ac:dyDescent="0.15">
      <c r="A36" s="4">
        <v>46208</v>
      </c>
      <c r="B36" s="5" t="s">
        <v>11</v>
      </c>
      <c r="C36" s="30"/>
      <c r="D36" s="30" t="s">
        <v>9</v>
      </c>
      <c r="E36" s="30"/>
      <c r="F36" s="32" t="s">
        <v>10</v>
      </c>
      <c r="G36" s="32" t="s">
        <v>25</v>
      </c>
      <c r="H36" s="30" t="s">
        <v>9</v>
      </c>
      <c r="I36" s="71" t="s">
        <v>24</v>
      </c>
      <c r="J36" s="31" t="s">
        <v>10</v>
      </c>
      <c r="K36" s="55"/>
      <c r="L36" s="53"/>
      <c r="M36" s="53"/>
      <c r="N36" s="51"/>
    </row>
    <row r="37" spans="1:14" ht="14.25" x14ac:dyDescent="0.15">
      <c r="A37" s="82" t="s">
        <v>6</v>
      </c>
      <c r="B37" s="83"/>
      <c r="C37" s="40"/>
      <c r="D37" s="41" t="s">
        <v>7</v>
      </c>
      <c r="E37" s="41"/>
      <c r="F37" s="33" t="str">
        <f>IF(ISBLANK(C37),"",(IF(C37=E37,"△",IF(C37&gt;E37,C38,E38))))</f>
        <v/>
      </c>
      <c r="G37" s="69"/>
      <c r="H37" s="41" t="s">
        <v>7</v>
      </c>
      <c r="I37" s="70"/>
      <c r="J37" s="7" t="str">
        <f t="shared" ref="J37" si="4">IF(ISBLANK(G37),"",(IF(G37=I37,"△",IF(G37&gt;I37,G38,I38))))</f>
        <v/>
      </c>
      <c r="K37" s="54"/>
      <c r="L37" s="68"/>
      <c r="M37" s="68"/>
      <c r="N37" s="52"/>
    </row>
    <row r="38" spans="1:14" ht="14.25" x14ac:dyDescent="0.15">
      <c r="A38" s="4">
        <v>46215</v>
      </c>
      <c r="B38" s="6" t="s">
        <v>8</v>
      </c>
      <c r="C38" s="30"/>
      <c r="D38" s="30" t="s">
        <v>9</v>
      </c>
      <c r="E38" s="30"/>
      <c r="F38" s="32" t="s">
        <v>10</v>
      </c>
      <c r="G38" s="75" t="s">
        <v>26</v>
      </c>
      <c r="H38" s="76"/>
      <c r="I38" s="77"/>
      <c r="J38" s="31"/>
      <c r="K38" s="55"/>
      <c r="L38" s="53"/>
      <c r="M38" s="53"/>
      <c r="N38" s="51"/>
    </row>
    <row r="39" spans="1:14" ht="14.25" x14ac:dyDescent="0.15">
      <c r="A39" s="82" t="s">
        <v>6</v>
      </c>
      <c r="B39" s="83"/>
      <c r="C39" s="40"/>
      <c r="D39" s="41" t="s">
        <v>7</v>
      </c>
      <c r="E39" s="41"/>
      <c r="F39" s="33" t="str">
        <f>IF(ISBLANK(C39),"",(IF(C39=E39,"△",IF(C39&gt;E39,C40,E40))))</f>
        <v/>
      </c>
      <c r="G39" s="69"/>
      <c r="H39" s="41" t="s">
        <v>7</v>
      </c>
      <c r="I39" s="70"/>
      <c r="J39" s="7" t="str">
        <f t="shared" ref="J39" si="5">IF(ISBLANK(G39),"",(IF(G39=I39,"△",IF(G39&gt;I39,G40,I40))))</f>
        <v/>
      </c>
      <c r="K39" s="54"/>
      <c r="L39" s="68"/>
      <c r="M39" s="68"/>
      <c r="N39" s="52"/>
    </row>
    <row r="40" spans="1:14" ht="14.25" x14ac:dyDescent="0.15">
      <c r="A40" s="4">
        <v>46222</v>
      </c>
      <c r="B40" s="5" t="s">
        <v>11</v>
      </c>
      <c r="C40" s="30"/>
      <c r="D40" s="30" t="s">
        <v>9</v>
      </c>
      <c r="E40" s="30"/>
      <c r="F40" s="32" t="s">
        <v>10</v>
      </c>
      <c r="G40" s="32" t="s">
        <v>23</v>
      </c>
      <c r="H40" s="30" t="s">
        <v>9</v>
      </c>
      <c r="I40" s="71" t="s">
        <v>24</v>
      </c>
      <c r="J40" s="31" t="s">
        <v>10</v>
      </c>
      <c r="K40" s="55"/>
      <c r="L40" s="53"/>
      <c r="M40" s="53"/>
      <c r="N40" s="51"/>
    </row>
    <row r="41" spans="1:14" ht="14.25" x14ac:dyDescent="0.15">
      <c r="A41" s="82" t="s">
        <v>6</v>
      </c>
      <c r="B41" s="83"/>
      <c r="C41" s="40"/>
      <c r="D41" s="41" t="s">
        <v>7</v>
      </c>
      <c r="E41" s="41"/>
      <c r="F41" s="33" t="str">
        <f>IF(ISBLANK(C41),"",(IF(C41=E41,"△",IF(C41&gt;E41,C42,E42))))</f>
        <v/>
      </c>
      <c r="G41" s="69"/>
      <c r="H41" s="41" t="s">
        <v>7</v>
      </c>
      <c r="I41" s="70"/>
      <c r="J41" s="7" t="str">
        <f t="shared" ref="J41" si="6">IF(ISBLANK(G41),"",(IF(G41=I41,"△",IF(G41&gt;I41,G42,I42))))</f>
        <v/>
      </c>
      <c r="K41" s="54"/>
      <c r="L41" s="68"/>
      <c r="M41" s="68"/>
      <c r="N41" s="52"/>
    </row>
    <row r="42" spans="1:14" ht="14.25" x14ac:dyDescent="0.15">
      <c r="A42" s="4">
        <v>46229</v>
      </c>
      <c r="B42" s="5" t="s">
        <v>11</v>
      </c>
      <c r="C42" s="30"/>
      <c r="D42" s="30" t="s">
        <v>9</v>
      </c>
      <c r="E42" s="30"/>
      <c r="F42" s="32" t="s">
        <v>10</v>
      </c>
      <c r="G42" s="32" t="s">
        <v>24</v>
      </c>
      <c r="H42" s="30" t="s">
        <v>9</v>
      </c>
      <c r="I42" s="71" t="s">
        <v>25</v>
      </c>
      <c r="J42" s="31" t="s">
        <v>10</v>
      </c>
      <c r="K42" s="55"/>
      <c r="L42" s="53"/>
      <c r="M42" s="53"/>
      <c r="N42" s="51"/>
    </row>
    <row r="43" spans="1:14" ht="14.25" x14ac:dyDescent="0.15">
      <c r="A43" s="82" t="s">
        <v>6</v>
      </c>
      <c r="B43" s="83"/>
      <c r="C43" s="44" t="s">
        <v>12</v>
      </c>
      <c r="D43" s="45"/>
      <c r="E43" s="45"/>
      <c r="F43" s="45"/>
      <c r="G43" s="69"/>
      <c r="H43" s="41" t="s">
        <v>7</v>
      </c>
      <c r="I43" s="70"/>
      <c r="J43" s="7" t="str">
        <f t="shared" ref="J43" si="7">IF(ISBLANK(G43),"",(IF(G43=I43,"△",IF(G43&gt;I43,G44,I44))))</f>
        <v/>
      </c>
      <c r="K43" s="54"/>
      <c r="L43" s="68"/>
      <c r="M43" s="68"/>
      <c r="N43" s="52"/>
    </row>
    <row r="44" spans="1:14" ht="14.25" x14ac:dyDescent="0.15">
      <c r="A44" s="4">
        <v>46236</v>
      </c>
      <c r="B44" s="5" t="s">
        <v>8</v>
      </c>
      <c r="C44" s="46"/>
      <c r="D44" s="47"/>
      <c r="E44" s="47"/>
      <c r="F44" s="47"/>
      <c r="G44" s="32" t="s">
        <v>23</v>
      </c>
      <c r="H44" s="30" t="s">
        <v>9</v>
      </c>
      <c r="I44" s="71" t="s">
        <v>25</v>
      </c>
      <c r="J44" s="31" t="s">
        <v>10</v>
      </c>
      <c r="K44" s="55"/>
      <c r="L44" s="53"/>
      <c r="M44" s="53"/>
      <c r="N44" s="51"/>
    </row>
    <row r="45" spans="1:14" ht="14.25" x14ac:dyDescent="0.15">
      <c r="A45" s="82" t="s">
        <v>6</v>
      </c>
      <c r="B45" s="83"/>
      <c r="C45" s="44" t="s">
        <v>12</v>
      </c>
      <c r="D45" s="45"/>
      <c r="E45" s="45"/>
      <c r="F45" s="45"/>
      <c r="G45" s="69"/>
      <c r="H45" s="41" t="s">
        <v>7</v>
      </c>
      <c r="I45" s="70"/>
      <c r="J45" s="7" t="str">
        <f>IF(ISBLANK(G45),"",(IF(G45=I45,"△",IF(G45&gt;I45,#REF!,I46))))</f>
        <v/>
      </c>
      <c r="K45" s="54"/>
      <c r="L45" s="68"/>
      <c r="M45" s="68"/>
      <c r="N45" s="52"/>
    </row>
    <row r="46" spans="1:14" ht="14.25" x14ac:dyDescent="0.15">
      <c r="A46" s="4">
        <v>46243</v>
      </c>
      <c r="B46" s="5" t="s">
        <v>8</v>
      </c>
      <c r="C46" s="46"/>
      <c r="D46" s="47"/>
      <c r="E46" s="47"/>
      <c r="F46" s="47"/>
      <c r="G46" s="73" t="s">
        <v>24</v>
      </c>
      <c r="H46" s="72" t="s">
        <v>9</v>
      </c>
      <c r="I46" s="74" t="s">
        <v>23</v>
      </c>
      <c r="J46" s="31" t="s">
        <v>10</v>
      </c>
      <c r="K46" s="55"/>
      <c r="L46" s="53"/>
      <c r="M46" s="53"/>
      <c r="N46" s="51"/>
    </row>
    <row r="47" spans="1:14" ht="14.25" x14ac:dyDescent="0.15">
      <c r="A47" s="82" t="s">
        <v>6</v>
      </c>
      <c r="B47" s="83"/>
      <c r="C47" s="40"/>
      <c r="D47" s="41" t="s">
        <v>7</v>
      </c>
      <c r="E47" s="41"/>
      <c r="F47" s="33" t="str">
        <f>IF(ISBLANK(C47),"",(IF(C47=E47,"△",IF(C47&gt;E47,C48,E48))))</f>
        <v/>
      </c>
      <c r="G47" s="69"/>
      <c r="H47" s="41" t="s">
        <v>7</v>
      </c>
      <c r="I47" s="70"/>
      <c r="J47" s="7" t="str">
        <f t="shared" ref="J47" si="8">IF(ISBLANK(G47),"",(IF(G47=I47,"△",IF(G47&gt;I47,G48,I48))))</f>
        <v/>
      </c>
      <c r="K47" s="54"/>
      <c r="L47" s="68"/>
      <c r="M47" s="68"/>
      <c r="N47" s="52"/>
    </row>
    <row r="48" spans="1:14" ht="14.25" x14ac:dyDescent="0.15">
      <c r="A48" s="4">
        <v>46250</v>
      </c>
      <c r="B48" s="5" t="s">
        <v>8</v>
      </c>
      <c r="C48" s="30"/>
      <c r="D48" s="30" t="s">
        <v>9</v>
      </c>
      <c r="E48" s="30"/>
      <c r="F48" s="32" t="s">
        <v>10</v>
      </c>
      <c r="G48" s="75" t="s">
        <v>12</v>
      </c>
      <c r="H48" s="76"/>
      <c r="I48" s="77"/>
      <c r="J48" s="31"/>
      <c r="K48" s="55"/>
      <c r="L48" s="53"/>
      <c r="M48" s="53"/>
      <c r="N48" s="51"/>
    </row>
    <row r="49" spans="1:14" ht="14.25" x14ac:dyDescent="0.15">
      <c r="A49" s="82" t="s">
        <v>6</v>
      </c>
      <c r="B49" s="83"/>
      <c r="C49" s="40"/>
      <c r="D49" s="41" t="s">
        <v>7</v>
      </c>
      <c r="E49" s="41"/>
      <c r="F49" s="33" t="str">
        <f>IF(ISBLANK(C49),"",(IF(C49=E49,"△",IF(C49&gt;E49,C50,E50))))</f>
        <v/>
      </c>
      <c r="G49" s="69"/>
      <c r="H49" s="41" t="s">
        <v>7</v>
      </c>
      <c r="I49" s="70"/>
      <c r="J49" s="7" t="str">
        <f t="shared" ref="J49" si="9">IF(ISBLANK(G49),"",(IF(G49=I49,"△",IF(G49&gt;I49,G50,I50))))</f>
        <v/>
      </c>
      <c r="K49" s="54"/>
      <c r="L49" s="68"/>
      <c r="M49" s="68"/>
      <c r="N49" s="52"/>
    </row>
    <row r="50" spans="1:14" ht="14.25" x14ac:dyDescent="0.15">
      <c r="A50" s="4">
        <v>46257</v>
      </c>
      <c r="B50" s="5" t="s">
        <v>8</v>
      </c>
      <c r="C50" s="30"/>
      <c r="D50" s="30" t="s">
        <v>9</v>
      </c>
      <c r="E50" s="30"/>
      <c r="F50" s="32" t="s">
        <v>10</v>
      </c>
      <c r="G50" s="73" t="s">
        <v>25</v>
      </c>
      <c r="H50" s="72" t="s">
        <v>9</v>
      </c>
      <c r="I50" s="74" t="s">
        <v>23</v>
      </c>
      <c r="J50" s="31" t="s">
        <v>10</v>
      </c>
      <c r="K50" s="55"/>
      <c r="L50" s="53"/>
      <c r="M50" s="53"/>
      <c r="N50" s="51"/>
    </row>
    <row r="51" spans="1:14" ht="14.25" x14ac:dyDescent="0.15">
      <c r="A51" s="82" t="s">
        <v>6</v>
      </c>
      <c r="B51" s="83"/>
      <c r="C51" s="40"/>
      <c r="D51" s="41" t="s">
        <v>7</v>
      </c>
      <c r="E51" s="41"/>
      <c r="F51" s="33" t="str">
        <f>IF(ISBLANK(C51),"",(IF(C51=E51,"△",IF(C51&gt;E51,C52,E52))))</f>
        <v/>
      </c>
      <c r="G51" s="69"/>
      <c r="H51" s="41" t="s">
        <v>7</v>
      </c>
      <c r="I51" s="70"/>
      <c r="J51" s="7" t="str">
        <f t="shared" ref="J51" si="10">IF(ISBLANK(G51),"",(IF(G51=I51,"△",IF(G51&gt;I51,G52,I52))))</f>
        <v/>
      </c>
      <c r="K51" s="54"/>
      <c r="L51" s="68"/>
      <c r="M51" s="68"/>
      <c r="N51" s="52"/>
    </row>
    <row r="52" spans="1:14" ht="14.25" x14ac:dyDescent="0.15">
      <c r="A52" s="4">
        <v>46264</v>
      </c>
      <c r="B52" s="5" t="s">
        <v>8</v>
      </c>
      <c r="C52" s="30"/>
      <c r="D52" s="30" t="s">
        <v>9</v>
      </c>
      <c r="E52" s="30"/>
      <c r="F52" s="32" t="s">
        <v>10</v>
      </c>
      <c r="G52" s="75" t="s">
        <v>27</v>
      </c>
      <c r="H52" s="76"/>
      <c r="I52" s="77"/>
      <c r="J52" s="31"/>
      <c r="K52" s="55"/>
      <c r="L52" s="53"/>
      <c r="M52" s="53"/>
      <c r="N52" s="51"/>
    </row>
    <row r="53" spans="1:14" ht="14.25" x14ac:dyDescent="0.15">
      <c r="A53" s="82" t="s">
        <v>6</v>
      </c>
      <c r="B53" s="83"/>
      <c r="C53" s="40"/>
      <c r="D53" s="41" t="s">
        <v>7</v>
      </c>
      <c r="E53" s="41"/>
      <c r="F53" s="33" t="str">
        <f>IF(ISBLANK(C53),"",(IF(C53=E53,"△",IF(C53&gt;E53,C54,E54))))</f>
        <v/>
      </c>
      <c r="G53" s="69"/>
      <c r="H53" s="41" t="s">
        <v>7</v>
      </c>
      <c r="I53" s="70"/>
      <c r="J53" s="7" t="str">
        <f t="shared" ref="J53" si="11">IF(ISBLANK(G53),"",(IF(G53=I53,"△",IF(G53&gt;I53,G54,I54))))</f>
        <v/>
      </c>
      <c r="K53" s="56"/>
      <c r="L53" s="68"/>
      <c r="M53" s="57"/>
      <c r="N53" s="52"/>
    </row>
    <row r="54" spans="1:14" ht="14.25" x14ac:dyDescent="0.15">
      <c r="A54" s="4">
        <v>45907</v>
      </c>
      <c r="B54" s="5" t="s">
        <v>8</v>
      </c>
      <c r="C54" s="30"/>
      <c r="D54" s="30" t="s">
        <v>9</v>
      </c>
      <c r="E54" s="30"/>
      <c r="F54" s="32" t="s">
        <v>10</v>
      </c>
      <c r="G54" s="75" t="s">
        <v>27</v>
      </c>
      <c r="H54" s="76"/>
      <c r="I54" s="77"/>
      <c r="J54" s="31"/>
      <c r="K54" s="55"/>
      <c r="L54" s="53"/>
      <c r="M54" s="53"/>
      <c r="N54" s="51"/>
    </row>
    <row r="55" spans="1:14" ht="14.25" x14ac:dyDescent="0.15">
      <c r="A55" s="82" t="s">
        <v>6</v>
      </c>
      <c r="B55" s="83"/>
      <c r="C55" s="40"/>
      <c r="D55" s="41" t="s">
        <v>7</v>
      </c>
      <c r="E55" s="41"/>
      <c r="F55" s="33" t="str">
        <f>IF(ISBLANK(C55),"",(IF(C55=E55,"△",IF(C55&gt;E55,C56,E56))))</f>
        <v/>
      </c>
      <c r="G55" s="69"/>
      <c r="H55" s="41" t="s">
        <v>7</v>
      </c>
      <c r="I55" s="70"/>
      <c r="J55" s="7" t="str">
        <f t="shared" ref="J55" si="12">IF(ISBLANK(G55),"",(IF(G55=I55,"△",IF(G55&gt;I55,G56,I56))))</f>
        <v/>
      </c>
      <c r="K55" s="54"/>
      <c r="L55" s="68"/>
      <c r="M55" s="68"/>
      <c r="N55" s="52"/>
    </row>
    <row r="56" spans="1:14" ht="14.25" x14ac:dyDescent="0.15">
      <c r="A56" s="4">
        <v>46278</v>
      </c>
      <c r="B56" s="5" t="s">
        <v>8</v>
      </c>
      <c r="C56" s="30"/>
      <c r="D56" s="30" t="s">
        <v>9</v>
      </c>
      <c r="E56" s="30"/>
      <c r="F56" s="32" t="s">
        <v>10</v>
      </c>
      <c r="G56" s="75" t="s">
        <v>26</v>
      </c>
      <c r="H56" s="76"/>
      <c r="I56" s="77"/>
      <c r="J56" s="31"/>
      <c r="K56" s="55"/>
      <c r="L56" s="53"/>
      <c r="M56" s="53"/>
      <c r="N56" s="51"/>
    </row>
    <row r="57" spans="1:14" ht="14.25" x14ac:dyDescent="0.15">
      <c r="A57" s="82" t="s">
        <v>6</v>
      </c>
      <c r="B57" s="83"/>
      <c r="C57" s="40"/>
      <c r="D57" s="41" t="s">
        <v>7</v>
      </c>
      <c r="E57" s="41"/>
      <c r="F57" s="33" t="str">
        <f>IF(ISBLANK(C57),"",(IF(C57=E57,"△",IF(C57&gt;E57,C58,E58))))</f>
        <v/>
      </c>
      <c r="G57" s="69"/>
      <c r="H57" s="41" t="s">
        <v>7</v>
      </c>
      <c r="I57" s="70"/>
      <c r="J57" s="7" t="str">
        <f t="shared" ref="J57" si="13">IF(ISBLANK(G57),"",(IF(G57=I57,"△",IF(G57&gt;I57,G58,I58))))</f>
        <v/>
      </c>
      <c r="K57" s="54"/>
      <c r="L57" s="68"/>
      <c r="M57" s="68"/>
      <c r="N57" s="52"/>
    </row>
    <row r="58" spans="1:14" ht="14.25" x14ac:dyDescent="0.15">
      <c r="A58" s="4">
        <v>46285</v>
      </c>
      <c r="B58" s="5" t="s">
        <v>8</v>
      </c>
      <c r="C58" s="30"/>
      <c r="D58" s="30" t="s">
        <v>9</v>
      </c>
      <c r="E58" s="30"/>
      <c r="F58" s="32" t="s">
        <v>10</v>
      </c>
      <c r="G58" s="73" t="s">
        <v>25</v>
      </c>
      <c r="H58" s="72" t="s">
        <v>9</v>
      </c>
      <c r="I58" s="74" t="s">
        <v>24</v>
      </c>
      <c r="J58" s="31" t="s">
        <v>10</v>
      </c>
      <c r="K58" s="55"/>
      <c r="L58" s="53"/>
      <c r="M58" s="53"/>
      <c r="N58" s="51"/>
    </row>
    <row r="59" spans="1:14" ht="14.25" x14ac:dyDescent="0.15">
      <c r="A59" s="82" t="s">
        <v>6</v>
      </c>
      <c r="B59" s="83"/>
      <c r="C59" s="40"/>
      <c r="D59" s="41" t="s">
        <v>7</v>
      </c>
      <c r="E59" s="41"/>
      <c r="F59" s="33" t="str">
        <f>IF(ISBLANK(C59),"",(IF(C59=E59,"△",IF(C59&gt;E59,C60,E60))))</f>
        <v/>
      </c>
      <c r="G59" s="69"/>
      <c r="H59" s="41" t="s">
        <v>7</v>
      </c>
      <c r="I59" s="70"/>
      <c r="J59" s="7" t="str">
        <f t="shared" ref="J59" si="14">IF(ISBLANK(G59),"",(IF(G59=I59,"△",IF(G59&gt;I59,G60,I60))))</f>
        <v/>
      </c>
      <c r="K59" s="54"/>
      <c r="L59" s="68"/>
      <c r="M59" s="68"/>
      <c r="N59" s="52"/>
    </row>
    <row r="60" spans="1:14" ht="14.25" x14ac:dyDescent="0.15">
      <c r="A60" s="4">
        <v>46292</v>
      </c>
      <c r="B60" s="5" t="s">
        <v>8</v>
      </c>
      <c r="C60" s="30"/>
      <c r="D60" s="30" t="s">
        <v>9</v>
      </c>
      <c r="E60" s="30"/>
      <c r="F60" s="32" t="s">
        <v>10</v>
      </c>
      <c r="G60" s="73" t="s">
        <v>23</v>
      </c>
      <c r="H60" s="72" t="s">
        <v>9</v>
      </c>
      <c r="I60" s="74" t="s">
        <v>24</v>
      </c>
      <c r="J60" s="31" t="s">
        <v>10</v>
      </c>
      <c r="K60" s="55"/>
      <c r="L60" s="53"/>
      <c r="M60" s="53"/>
      <c r="N60" s="51"/>
    </row>
    <row r="61" spans="1:14" ht="14.25" x14ac:dyDescent="0.15">
      <c r="A61" s="82" t="s">
        <v>6</v>
      </c>
      <c r="B61" s="83"/>
      <c r="C61" s="40"/>
      <c r="D61" s="41" t="s">
        <v>7</v>
      </c>
      <c r="E61" s="41"/>
      <c r="F61" s="33" t="str">
        <f>IF(ISBLANK(C61),"",(IF(C61=E61,"△",IF(C61&gt;E61,C62,E62))))</f>
        <v/>
      </c>
      <c r="G61" s="69"/>
      <c r="H61" s="41" t="s">
        <v>7</v>
      </c>
      <c r="I61" s="70"/>
      <c r="J61" s="7" t="str">
        <f t="shared" ref="J61" si="15">IF(ISBLANK(G61),"",(IF(G61=I61,"△",IF(G61&gt;I61,G62,I62))))</f>
        <v/>
      </c>
      <c r="K61" s="54"/>
      <c r="L61" s="68"/>
      <c r="M61" s="68"/>
      <c r="N61" s="52"/>
    </row>
    <row r="62" spans="1:14" ht="14.25" x14ac:dyDescent="0.15">
      <c r="A62" s="4">
        <v>46299</v>
      </c>
      <c r="B62" s="5" t="s">
        <v>8</v>
      </c>
      <c r="C62" s="30"/>
      <c r="D62" s="30" t="s">
        <v>9</v>
      </c>
      <c r="E62" s="30"/>
      <c r="F62" s="32" t="s">
        <v>10</v>
      </c>
      <c r="G62" s="73" t="s">
        <v>23</v>
      </c>
      <c r="H62" s="72" t="s">
        <v>9</v>
      </c>
      <c r="I62" s="74" t="s">
        <v>25</v>
      </c>
      <c r="J62" s="31" t="s">
        <v>10</v>
      </c>
      <c r="K62" s="55"/>
      <c r="L62" s="53"/>
      <c r="M62" s="53"/>
      <c r="N62" s="51"/>
    </row>
    <row r="63" spans="1:14" ht="14.25" x14ac:dyDescent="0.15">
      <c r="A63" s="82" t="s">
        <v>6</v>
      </c>
      <c r="B63" s="83"/>
      <c r="C63" s="40"/>
      <c r="D63" s="41" t="s">
        <v>7</v>
      </c>
      <c r="E63" s="41"/>
      <c r="F63" s="33" t="str">
        <f>IF(ISBLANK(C63),"",(IF(C63=E63,"△",IF(C63&gt;E63,C64,E64))))</f>
        <v/>
      </c>
      <c r="G63" s="69"/>
      <c r="H63" s="41" t="s">
        <v>7</v>
      </c>
      <c r="I63" s="70"/>
      <c r="J63" s="7" t="str">
        <f t="shared" ref="J63" si="16">IF(ISBLANK(G63),"",(IF(G63=I63,"△",IF(G63&gt;I63,G64,I64))))</f>
        <v/>
      </c>
      <c r="K63" s="54"/>
      <c r="L63" s="68"/>
      <c r="M63" s="68"/>
      <c r="N63" s="52"/>
    </row>
    <row r="64" spans="1:14" ht="14.25" x14ac:dyDescent="0.15">
      <c r="A64" s="4">
        <v>46306</v>
      </c>
      <c r="B64" s="5" t="s">
        <v>8</v>
      </c>
      <c r="C64" s="30"/>
      <c r="D64" s="30" t="s">
        <v>9</v>
      </c>
      <c r="E64" s="30"/>
      <c r="F64" s="32" t="s">
        <v>10</v>
      </c>
      <c r="G64" s="75" t="s">
        <v>26</v>
      </c>
      <c r="H64" s="76"/>
      <c r="I64" s="77"/>
      <c r="J64" s="31" t="s">
        <v>10</v>
      </c>
      <c r="K64" s="55"/>
      <c r="L64" s="53"/>
      <c r="M64" s="53"/>
      <c r="N64" s="51"/>
    </row>
    <row r="65" spans="1:14" ht="14.25" x14ac:dyDescent="0.15">
      <c r="A65" s="82" t="s">
        <v>6</v>
      </c>
      <c r="B65" s="83"/>
      <c r="C65" s="40"/>
      <c r="D65" s="41" t="s">
        <v>7</v>
      </c>
      <c r="E65" s="41"/>
      <c r="F65" s="33" t="str">
        <f>IF(ISBLANK(C65),"",(IF(C65=E65,"△",IF(C65&gt;E65,C66,E66))))</f>
        <v/>
      </c>
      <c r="G65" s="69"/>
      <c r="H65" s="41" t="s">
        <v>7</v>
      </c>
      <c r="I65" s="70"/>
      <c r="J65" s="7" t="str">
        <f t="shared" ref="J65" si="17">IF(ISBLANK(G65),"",(IF(G65=I65,"△",IF(G65&gt;I65,G66,I66))))</f>
        <v/>
      </c>
      <c r="K65" s="54"/>
      <c r="L65" s="68"/>
      <c r="M65" s="68"/>
      <c r="N65" s="52"/>
    </row>
    <row r="66" spans="1:14" ht="14.25" x14ac:dyDescent="0.15">
      <c r="A66" s="4">
        <v>46313</v>
      </c>
      <c r="B66" s="5" t="s">
        <v>8</v>
      </c>
      <c r="C66" s="30"/>
      <c r="D66" s="30" t="s">
        <v>9</v>
      </c>
      <c r="E66" s="30"/>
      <c r="F66" s="32" t="s">
        <v>10</v>
      </c>
      <c r="G66" s="73" t="s">
        <v>24</v>
      </c>
      <c r="H66" s="72" t="s">
        <v>9</v>
      </c>
      <c r="I66" s="74" t="s">
        <v>25</v>
      </c>
      <c r="J66" s="31" t="s">
        <v>10</v>
      </c>
      <c r="K66" s="55"/>
      <c r="L66" s="53"/>
      <c r="M66" s="53"/>
      <c r="N66" s="51"/>
    </row>
    <row r="67" spans="1:14" ht="14.25" x14ac:dyDescent="0.15">
      <c r="A67" s="82" t="s">
        <v>6</v>
      </c>
      <c r="B67" s="83"/>
      <c r="C67" s="64"/>
      <c r="D67" s="64"/>
      <c r="E67" s="64"/>
      <c r="F67" s="65"/>
      <c r="G67" s="69"/>
      <c r="H67" s="41" t="s">
        <v>7</v>
      </c>
      <c r="I67" s="70"/>
      <c r="J67" s="7" t="str">
        <f>IF(ISBLANK(G67),"",(IF(G67=I67,"△",IF(G67&gt;I67,#REF!,I68))))</f>
        <v/>
      </c>
      <c r="K67" s="54"/>
      <c r="L67" s="68"/>
      <c r="M67" s="68"/>
      <c r="N67" s="52"/>
    </row>
    <row r="68" spans="1:14" ht="14.25" x14ac:dyDescent="0.15">
      <c r="A68" s="4">
        <v>46320</v>
      </c>
      <c r="B68" s="5" t="s">
        <v>8</v>
      </c>
      <c r="C68" s="64"/>
      <c r="D68" s="64"/>
      <c r="E68" s="64"/>
      <c r="F68" s="65"/>
      <c r="G68" s="73" t="s">
        <v>23</v>
      </c>
      <c r="H68" s="72" t="s">
        <v>9</v>
      </c>
      <c r="I68" s="74" t="s">
        <v>24</v>
      </c>
      <c r="J68" s="31" t="s">
        <v>10</v>
      </c>
      <c r="K68" s="55"/>
      <c r="L68" s="53"/>
      <c r="M68" s="53"/>
      <c r="N68" s="51"/>
    </row>
    <row r="69" spans="1:14" ht="14.25" x14ac:dyDescent="0.15">
      <c r="A69" s="82" t="s">
        <v>6</v>
      </c>
      <c r="B69" s="83"/>
      <c r="C69" s="64"/>
      <c r="D69" s="64"/>
      <c r="E69" s="64"/>
      <c r="F69" s="65"/>
      <c r="G69" s="69"/>
      <c r="H69" s="41" t="s">
        <v>7</v>
      </c>
      <c r="I69" s="70"/>
      <c r="J69" s="7" t="str">
        <f t="shared" ref="J69" si="18">IF(ISBLANK(G69),"",(IF(G69=I69,"△",IF(G69&gt;I69,G70,I70))))</f>
        <v/>
      </c>
      <c r="K69" s="54"/>
      <c r="L69" s="68"/>
      <c r="M69" s="68"/>
      <c r="N69" s="52"/>
    </row>
    <row r="70" spans="1:14" ht="14.25" x14ac:dyDescent="0.15">
      <c r="A70" s="4">
        <v>46327</v>
      </c>
      <c r="B70" s="5" t="s">
        <v>8</v>
      </c>
      <c r="C70" s="64"/>
      <c r="D70" s="64"/>
      <c r="E70" s="64"/>
      <c r="F70" s="65"/>
      <c r="G70" s="75" t="s">
        <v>26</v>
      </c>
      <c r="H70" s="76"/>
      <c r="I70" s="77"/>
      <c r="J70" s="31"/>
      <c r="K70" s="55"/>
      <c r="L70" s="53"/>
      <c r="M70" s="53"/>
      <c r="N70" s="51"/>
    </row>
    <row r="71" spans="1:14" ht="14.25" x14ac:dyDescent="0.15">
      <c r="A71" s="82" t="s">
        <v>6</v>
      </c>
      <c r="B71" s="83"/>
      <c r="C71" s="40"/>
      <c r="D71" s="41" t="s">
        <v>7</v>
      </c>
      <c r="E71" s="41"/>
      <c r="F71" s="33" t="str">
        <f>IF(ISBLANK(C71),"",(IF(C71=E71,"△",IF(C71&gt;E71,C72,E72))))</f>
        <v/>
      </c>
      <c r="G71" s="69"/>
      <c r="H71" s="41" t="s">
        <v>7</v>
      </c>
      <c r="I71" s="70"/>
      <c r="J71" s="7" t="str">
        <f t="shared" ref="J71" si="19">IF(ISBLANK(G71),"",(IF(G71=I71,"△",IF(G71&gt;I71,G72,I72))))</f>
        <v/>
      </c>
      <c r="K71" s="54"/>
      <c r="L71" s="68"/>
      <c r="M71" s="68"/>
      <c r="N71" s="52"/>
    </row>
    <row r="72" spans="1:14" ht="15" thickBot="1" x14ac:dyDescent="0.2">
      <c r="A72" s="8">
        <v>46334</v>
      </c>
      <c r="B72" s="9" t="s">
        <v>8</v>
      </c>
      <c r="C72" s="35"/>
      <c r="D72" s="35" t="s">
        <v>9</v>
      </c>
      <c r="E72" s="35"/>
      <c r="F72" s="42" t="s">
        <v>10</v>
      </c>
      <c r="G72" s="78" t="s">
        <v>26</v>
      </c>
      <c r="H72" s="79"/>
      <c r="I72" s="80"/>
      <c r="J72" s="36"/>
      <c r="K72" s="58"/>
      <c r="L72" s="59"/>
      <c r="M72" s="59"/>
      <c r="N72" s="60"/>
    </row>
  </sheetData>
  <mergeCells count="58">
    <mergeCell ref="A19:B19"/>
    <mergeCell ref="A17:B17"/>
    <mergeCell ref="A5:B5"/>
    <mergeCell ref="G2:J2"/>
    <mergeCell ref="G3:I3"/>
    <mergeCell ref="G12:I12"/>
    <mergeCell ref="G18:I18"/>
    <mergeCell ref="A65:B65"/>
    <mergeCell ref="A61:B61"/>
    <mergeCell ref="A63:B63"/>
    <mergeCell ref="A71:B71"/>
    <mergeCell ref="A53:B53"/>
    <mergeCell ref="A55:B55"/>
    <mergeCell ref="A59:B59"/>
    <mergeCell ref="A67:B67"/>
    <mergeCell ref="A69:B69"/>
    <mergeCell ref="A45:B45"/>
    <mergeCell ref="A31:B31"/>
    <mergeCell ref="A57:B57"/>
    <mergeCell ref="A21:B21"/>
    <mergeCell ref="A35:B35"/>
    <mergeCell ref="A27:B27"/>
    <mergeCell ref="A51:B51"/>
    <mergeCell ref="A47:B47"/>
    <mergeCell ref="A37:B37"/>
    <mergeCell ref="A39:B39"/>
    <mergeCell ref="A33:B33"/>
    <mergeCell ref="A29:B29"/>
    <mergeCell ref="A49:B49"/>
    <mergeCell ref="A43:B43"/>
    <mergeCell ref="A41:B41"/>
    <mergeCell ref="A1:N1"/>
    <mergeCell ref="A9:B9"/>
    <mergeCell ref="A11:B11"/>
    <mergeCell ref="A13:B13"/>
    <mergeCell ref="A25:B25"/>
    <mergeCell ref="A23:B23"/>
    <mergeCell ref="C3:E3"/>
    <mergeCell ref="K3:M3"/>
    <mergeCell ref="C4:E4"/>
    <mergeCell ref="A7:B7"/>
    <mergeCell ref="K4:M4"/>
    <mergeCell ref="A15:B15"/>
    <mergeCell ref="A2:B4"/>
    <mergeCell ref="K2:N2"/>
    <mergeCell ref="G4:I4"/>
    <mergeCell ref="C2:F2"/>
    <mergeCell ref="G20:I20"/>
    <mergeCell ref="G22:I22"/>
    <mergeCell ref="G30:I30"/>
    <mergeCell ref="G72:I72"/>
    <mergeCell ref="G52:I52"/>
    <mergeCell ref="G54:I54"/>
    <mergeCell ref="G56:I56"/>
    <mergeCell ref="G38:I38"/>
    <mergeCell ref="G64:I64"/>
    <mergeCell ref="G70:I70"/>
    <mergeCell ref="G48:I48"/>
  </mergeCells>
  <phoneticPr fontId="1"/>
  <printOptions horizontalCentered="1" verticalCentered="1"/>
  <pageMargins left="0.59055118110236227" right="0.39370078740157483" top="0.19685039370078741" bottom="0.19685039370078741" header="0.19685039370078741" footer="0.19685039370078741"/>
  <pageSetup paperSize="9" scale="86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pageSetUpPr fitToPage="1"/>
  </sheetPr>
  <dimension ref="A1:S25"/>
  <sheetViews>
    <sheetView view="pageBreakPreview" zoomScale="130" zoomScaleNormal="130" zoomScaleSheetLayoutView="13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S13" sqref="S13"/>
    </sheetView>
  </sheetViews>
  <sheetFormatPr defaultColWidth="9" defaultRowHeight="13.5" x14ac:dyDescent="0.15"/>
  <cols>
    <col min="1" max="1" width="12.625" style="11" bestFit="1" customWidth="1"/>
    <col min="2" max="13" width="3.375" style="11" customWidth="1"/>
    <col min="14" max="15" width="9" style="11"/>
    <col min="16" max="16" width="10" style="11" bestFit="1" customWidth="1"/>
    <col min="17" max="16384" width="9" style="11"/>
  </cols>
  <sheetData>
    <row r="1" spans="1:19" ht="25.5" customHeight="1" x14ac:dyDescent="0.15">
      <c r="A1" s="119" t="s">
        <v>29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</row>
    <row r="2" spans="1:19" x14ac:dyDescent="0.15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</row>
    <row r="3" spans="1:19" ht="25.5" customHeight="1" x14ac:dyDescent="0.15">
      <c r="A3" s="121" t="s">
        <v>13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</row>
    <row r="4" spans="1:19" ht="18" customHeight="1" x14ac:dyDescent="0.15">
      <c r="A4" s="43"/>
      <c r="B4" s="125" t="s">
        <v>14</v>
      </c>
      <c r="C4" s="126"/>
      <c r="D4" s="126"/>
      <c r="E4" s="127"/>
      <c r="F4" s="125" t="s">
        <v>15</v>
      </c>
      <c r="G4" s="126"/>
      <c r="H4" s="126"/>
      <c r="I4" s="127"/>
      <c r="J4" s="122" t="s">
        <v>16</v>
      </c>
      <c r="K4" s="123"/>
      <c r="L4" s="123"/>
      <c r="M4" s="124"/>
      <c r="N4" s="1" t="s">
        <v>17</v>
      </c>
      <c r="O4" s="1" t="s">
        <v>18</v>
      </c>
      <c r="P4" s="1" t="s">
        <v>19</v>
      </c>
    </row>
    <row r="5" spans="1:19" ht="18" customHeight="1" x14ac:dyDescent="0.15">
      <c r="A5" s="114" t="s">
        <v>20</v>
      </c>
      <c r="B5" s="12"/>
      <c r="C5" s="13"/>
      <c r="D5" s="13"/>
      <c r="E5" s="14"/>
      <c r="F5" s="66" t="str">
        <f>IF(ISBLANK(G5),"",(IF(G5=I5,"△",IF(G5&gt;I5,"○","●"))))</f>
        <v>○</v>
      </c>
      <c r="G5" s="15">
        <v>8</v>
      </c>
      <c r="H5" s="15" t="s">
        <v>21</v>
      </c>
      <c r="I5" s="16">
        <v>0</v>
      </c>
      <c r="J5" s="128" t="s">
        <v>31</v>
      </c>
      <c r="K5" s="15">
        <v>7</v>
      </c>
      <c r="L5" s="15" t="s">
        <v>21</v>
      </c>
      <c r="M5" s="16">
        <v>0</v>
      </c>
      <c r="N5" s="17">
        <f>COUNTIF($B5:$M11,"○")+COUNTIF($B5:$M11,"□")</f>
        <v>2</v>
      </c>
      <c r="O5" s="116">
        <f>IF(ISERROR(N5/(N5+N6)),"",N5/(N5+N6))</f>
        <v>1</v>
      </c>
      <c r="P5" s="111">
        <f>IF(O5="","結果無し",(RANK(O5,$O$5:$O$25)))</f>
        <v>1</v>
      </c>
      <c r="S5" s="48"/>
    </row>
    <row r="6" spans="1:19" ht="18" customHeight="1" x14ac:dyDescent="0.15">
      <c r="A6" s="115"/>
      <c r="B6" s="18"/>
      <c r="C6" s="19"/>
      <c r="D6" s="19"/>
      <c r="E6" s="20"/>
      <c r="F6" s="67" t="str">
        <f>IF(ISBLANK(G6),"",(IF(G6=I6,"△",IF(G6&gt;I6,"○","●"))))</f>
        <v/>
      </c>
      <c r="G6" s="21"/>
      <c r="H6" s="21" t="s">
        <v>21</v>
      </c>
      <c r="I6" s="22"/>
      <c r="J6" s="67" t="str">
        <f>IF(ISBLANK(K6),"",(IF(K6=M6,"△",IF(K6&gt;M6,"○","●"))))</f>
        <v/>
      </c>
      <c r="K6" s="21"/>
      <c r="L6" s="21" t="s">
        <v>21</v>
      </c>
      <c r="M6" s="22"/>
      <c r="N6" s="23">
        <f>COUNTIF($B5:$M11,"●")+COUNTIF($B5:$M11,"■")</f>
        <v>0</v>
      </c>
      <c r="O6" s="117"/>
      <c r="P6" s="112"/>
      <c r="S6" s="49"/>
    </row>
    <row r="7" spans="1:19" ht="18" customHeight="1" x14ac:dyDescent="0.15">
      <c r="A7" s="115"/>
      <c r="B7" s="18"/>
      <c r="C7" s="19"/>
      <c r="D7" s="19"/>
      <c r="E7" s="20"/>
      <c r="F7" s="67" t="str">
        <f>IF(ISBLANK(G7),"",(IF(G7=I7,"△",IF(G7&gt;I7,"○","●"))))</f>
        <v/>
      </c>
      <c r="G7" s="21"/>
      <c r="H7" s="21" t="s">
        <v>21</v>
      </c>
      <c r="I7" s="22"/>
      <c r="J7" s="67" t="str">
        <f>IF(ISBLANK(K7),"",(IF(K7=M7,"△",IF(K7&gt;M7,"○","●"))))</f>
        <v/>
      </c>
      <c r="K7" s="21"/>
      <c r="L7" s="21" t="s">
        <v>21</v>
      </c>
      <c r="M7" s="22"/>
      <c r="N7" s="39">
        <f>COUNTIF($B5:$M11,"△")</f>
        <v>0</v>
      </c>
      <c r="O7" s="117"/>
      <c r="P7" s="112"/>
      <c r="S7" s="49"/>
    </row>
    <row r="8" spans="1:19" ht="18" customHeight="1" x14ac:dyDescent="0.15">
      <c r="A8" s="115"/>
      <c r="B8" s="18"/>
      <c r="C8" s="19"/>
      <c r="D8" s="19"/>
      <c r="E8" s="20"/>
      <c r="F8" s="62" t="str">
        <f>IF(ISBLANK(G8),"",(IF(G8=I8,"△",IF(G8&gt;I8,"○","●"))))</f>
        <v/>
      </c>
      <c r="G8" s="21"/>
      <c r="H8" s="21" t="s">
        <v>21</v>
      </c>
      <c r="I8" s="22"/>
      <c r="J8" s="67" t="str">
        <f>IF(ISBLANK(K8),"",(IF(K8=M8,"△",IF(K8&gt;M8,"○","●"))))</f>
        <v/>
      </c>
      <c r="K8" s="21"/>
      <c r="L8" s="21" t="s">
        <v>21</v>
      </c>
      <c r="M8" s="22"/>
      <c r="N8" s="39"/>
      <c r="O8" s="117"/>
      <c r="P8" s="112"/>
      <c r="S8" s="49"/>
    </row>
    <row r="9" spans="1:19" ht="18" customHeight="1" x14ac:dyDescent="0.15">
      <c r="A9" s="115"/>
      <c r="B9" s="18"/>
      <c r="C9" s="19"/>
      <c r="D9" s="19"/>
      <c r="E9" s="20"/>
      <c r="F9" s="62" t="str">
        <f t="shared" ref="F9:F10" si="0">IF(ISBLANK(G9),"",(IF(G9=I9,"△",IF(G9&gt;I9,"○","●"))))</f>
        <v/>
      </c>
      <c r="G9" s="21"/>
      <c r="H9" s="21" t="s">
        <v>21</v>
      </c>
      <c r="I9" s="22"/>
      <c r="J9" s="67" t="str">
        <f t="shared" ref="J9:J11" si="1">IF(ISBLANK(K9),"",(IF(K9=M9,"△",IF(K9&gt;M9,"○","●"))))</f>
        <v/>
      </c>
      <c r="K9" s="21"/>
      <c r="L9" s="21" t="s">
        <v>21</v>
      </c>
      <c r="M9" s="22"/>
      <c r="N9" s="39"/>
      <c r="O9" s="117"/>
      <c r="P9" s="112"/>
      <c r="S9" s="49"/>
    </row>
    <row r="10" spans="1:19" ht="18" customHeight="1" x14ac:dyDescent="0.15">
      <c r="A10" s="115"/>
      <c r="B10" s="18"/>
      <c r="C10" s="19"/>
      <c r="D10" s="19"/>
      <c r="E10" s="20"/>
      <c r="F10" s="62" t="str">
        <f t="shared" si="0"/>
        <v/>
      </c>
      <c r="G10" s="21"/>
      <c r="H10" s="21" t="s">
        <v>21</v>
      </c>
      <c r="I10" s="22"/>
      <c r="J10" s="62" t="str">
        <f t="shared" si="1"/>
        <v/>
      </c>
      <c r="K10" s="21"/>
      <c r="L10" s="21" t="s">
        <v>21</v>
      </c>
      <c r="M10" s="22"/>
      <c r="N10" s="39"/>
      <c r="O10" s="117"/>
      <c r="P10" s="112"/>
      <c r="S10" s="49"/>
    </row>
    <row r="11" spans="1:19" ht="18" customHeight="1" x14ac:dyDescent="0.15">
      <c r="A11" s="115"/>
      <c r="B11" s="24"/>
      <c r="C11" s="25"/>
      <c r="D11" s="25"/>
      <c r="E11" s="26"/>
      <c r="F11" s="62" t="str">
        <f t="shared" ref="F11" si="2">IF(ISBLANK(G11),"",(IF(G11=I11,"△",IF(G11&gt;I11,"○","●"))))</f>
        <v/>
      </c>
      <c r="G11" s="21"/>
      <c r="H11" s="21" t="s">
        <v>21</v>
      </c>
      <c r="I11" s="22"/>
      <c r="J11" s="62" t="str">
        <f t="shared" si="1"/>
        <v/>
      </c>
      <c r="K11" s="21"/>
      <c r="L11" s="21" t="s">
        <v>21</v>
      </c>
      <c r="M11" s="22"/>
      <c r="N11" s="29"/>
      <c r="O11" s="118"/>
      <c r="P11" s="113"/>
      <c r="S11" s="49"/>
    </row>
    <row r="12" spans="1:19" ht="18" customHeight="1" x14ac:dyDescent="0.15">
      <c r="A12" s="114" t="s">
        <v>22</v>
      </c>
      <c r="B12" s="61" t="str">
        <f>IF(ISBLANK(C12),"",(IF(C12=E12,"△",IF(C12&gt;E12,"○","●"))))</f>
        <v>●</v>
      </c>
      <c r="C12" s="15">
        <v>0</v>
      </c>
      <c r="D12" s="15" t="s">
        <v>21</v>
      </c>
      <c r="E12" s="16">
        <v>8</v>
      </c>
      <c r="F12" s="12"/>
      <c r="G12" s="13"/>
      <c r="H12" s="13"/>
      <c r="I12" s="14"/>
      <c r="J12" s="66" t="str">
        <f>IF(ISBLANK(K12),"",(IF(K12=M12,"△",IF(K12&gt;M12,"○","●"))))</f>
        <v>○</v>
      </c>
      <c r="K12" s="15">
        <v>7</v>
      </c>
      <c r="L12" s="15" t="s">
        <v>21</v>
      </c>
      <c r="M12" s="16">
        <v>0</v>
      </c>
      <c r="N12" s="17">
        <f>COUNTIF($B12:$M18,"○")+COUNTIF($B12:$M18,"□")</f>
        <v>1</v>
      </c>
      <c r="O12" s="116">
        <f>IF(ISERROR(N12/(N12+N13)),"",N12/(N12+N13))</f>
        <v>0.5</v>
      </c>
      <c r="P12" s="111">
        <f>IF(O12="","結果無し",(RANK(O12,$O$5:$O$25)))</f>
        <v>2</v>
      </c>
    </row>
    <row r="13" spans="1:19" ht="18" customHeight="1" x14ac:dyDescent="0.15">
      <c r="A13" s="115"/>
      <c r="B13" s="62" t="str">
        <f>IF(ISBLANK(C13),"",(IF(C13=E13,"△",IF(C13&gt;E13,"○","●"))))</f>
        <v/>
      </c>
      <c r="C13" s="21"/>
      <c r="D13" s="21" t="s">
        <v>21</v>
      </c>
      <c r="E13" s="22"/>
      <c r="F13" s="18"/>
      <c r="G13" s="19"/>
      <c r="H13" s="19"/>
      <c r="I13" s="20"/>
      <c r="J13" s="67" t="str">
        <f>IF(ISBLANK(K13),"",(IF(K13=M13,"△",IF(K13&gt;M13,"○","●"))))</f>
        <v/>
      </c>
      <c r="K13" s="21"/>
      <c r="L13" s="21" t="s">
        <v>21</v>
      </c>
      <c r="M13" s="22"/>
      <c r="N13" s="23">
        <f>COUNTIF($B12:$M18,"●")+COUNTIF($B12:$M18,"■")</f>
        <v>1</v>
      </c>
      <c r="O13" s="117"/>
      <c r="P13" s="112"/>
    </row>
    <row r="14" spans="1:19" ht="18" customHeight="1" x14ac:dyDescent="0.15">
      <c r="A14" s="115"/>
      <c r="B14" s="62" t="str">
        <f>IF(ISBLANK(C14),"",(IF(C14=E14,"△",IF(C14&gt;E14,"○","●"))))</f>
        <v/>
      </c>
      <c r="C14" s="21"/>
      <c r="D14" s="21" t="s">
        <v>21</v>
      </c>
      <c r="E14" s="22"/>
      <c r="F14" s="18"/>
      <c r="G14" s="19"/>
      <c r="H14" s="19"/>
      <c r="I14" s="20"/>
      <c r="J14" s="67" t="str">
        <f>IF(ISBLANK(K14),"",(IF(K14=M14,"△",IF(K14&gt;M14,"○","●"))))</f>
        <v/>
      </c>
      <c r="K14" s="21"/>
      <c r="L14" s="21" t="s">
        <v>21</v>
      </c>
      <c r="M14" s="22"/>
      <c r="N14" s="39">
        <f>COUNTIF($B12:$M18,"△")</f>
        <v>0</v>
      </c>
      <c r="O14" s="117"/>
      <c r="P14" s="112"/>
    </row>
    <row r="15" spans="1:19" ht="18" customHeight="1" x14ac:dyDescent="0.15">
      <c r="A15" s="115"/>
      <c r="B15" s="62" t="str">
        <f>IF(ISBLANK(C15),"",(IF(C15=E15,"△",IF(C15&gt;E15,"○","●"))))</f>
        <v/>
      </c>
      <c r="C15" s="21"/>
      <c r="D15" s="21" t="s">
        <v>21</v>
      </c>
      <c r="E15" s="22"/>
      <c r="F15" s="18"/>
      <c r="G15" s="19"/>
      <c r="H15" s="19"/>
      <c r="I15" s="20"/>
      <c r="J15" s="67" t="str">
        <f>IF(ISBLANK(K15),"",(IF(K15=M15,"△",IF(K15&gt;M15,"○","●"))))</f>
        <v/>
      </c>
      <c r="K15" s="21"/>
      <c r="L15" s="21" t="s">
        <v>21</v>
      </c>
      <c r="M15" s="22"/>
      <c r="N15" s="39"/>
      <c r="O15" s="117"/>
      <c r="P15" s="112"/>
    </row>
    <row r="16" spans="1:19" ht="18" customHeight="1" x14ac:dyDescent="0.15">
      <c r="A16" s="115"/>
      <c r="B16" s="62" t="str">
        <f t="shared" ref="B16:B17" si="3">IF(ISBLANK(C16),"",(IF(C16=E16,"△",IF(C16&gt;E16,"○","●"))))</f>
        <v/>
      </c>
      <c r="C16" s="21"/>
      <c r="D16" s="21" t="s">
        <v>21</v>
      </c>
      <c r="E16" s="22"/>
      <c r="F16" s="18"/>
      <c r="G16" s="19"/>
      <c r="H16" s="19"/>
      <c r="I16" s="20"/>
      <c r="J16" s="62" t="str">
        <f t="shared" ref="J16:J18" si="4">IF(ISBLANK(K16),"",(IF(K16=M16,"△",IF(K16&gt;M16,"○","●"))))</f>
        <v/>
      </c>
      <c r="K16" s="21"/>
      <c r="L16" s="21" t="s">
        <v>21</v>
      </c>
      <c r="M16" s="22"/>
      <c r="N16" s="39"/>
      <c r="O16" s="117"/>
      <c r="P16" s="112"/>
    </row>
    <row r="17" spans="1:19" ht="18" customHeight="1" x14ac:dyDescent="0.15">
      <c r="A17" s="115"/>
      <c r="B17" s="62" t="str">
        <f t="shared" si="3"/>
        <v/>
      </c>
      <c r="C17" s="21"/>
      <c r="D17" s="21" t="s">
        <v>21</v>
      </c>
      <c r="E17" s="22"/>
      <c r="F17" s="18"/>
      <c r="G17" s="19"/>
      <c r="H17" s="19"/>
      <c r="I17" s="20"/>
      <c r="J17" s="62" t="str">
        <f t="shared" si="4"/>
        <v/>
      </c>
      <c r="K17" s="21"/>
      <c r="L17" s="21" t="s">
        <v>21</v>
      </c>
      <c r="M17" s="22"/>
      <c r="N17" s="39"/>
      <c r="O17" s="117"/>
      <c r="P17" s="112"/>
    </row>
    <row r="18" spans="1:19" ht="18" customHeight="1" x14ac:dyDescent="0.15">
      <c r="A18" s="115"/>
      <c r="B18" s="62" t="str">
        <f t="shared" ref="B18" si="5">IF(ISBLANK(C18),"",(IF(C18=E18,"△",IF(C18&gt;E18,"○","●"))))</f>
        <v/>
      </c>
      <c r="C18" s="21"/>
      <c r="D18" s="21" t="s">
        <v>21</v>
      </c>
      <c r="E18" s="22"/>
      <c r="F18" s="18"/>
      <c r="G18" s="19"/>
      <c r="H18" s="19"/>
      <c r="I18" s="20"/>
      <c r="J18" s="62" t="str">
        <f t="shared" si="4"/>
        <v/>
      </c>
      <c r="K18" s="21"/>
      <c r="L18" s="21" t="s">
        <v>21</v>
      </c>
      <c r="M18" s="22"/>
      <c r="N18" s="29"/>
      <c r="O18" s="118"/>
      <c r="P18" s="113"/>
    </row>
    <row r="19" spans="1:19" ht="18" customHeight="1" x14ac:dyDescent="0.15">
      <c r="A19" s="114" t="s">
        <v>16</v>
      </c>
      <c r="B19" s="129" t="s">
        <v>32</v>
      </c>
      <c r="C19" s="15">
        <v>0</v>
      </c>
      <c r="D19" s="15" t="s">
        <v>21</v>
      </c>
      <c r="E19" s="16">
        <v>7</v>
      </c>
      <c r="F19" s="61" t="str">
        <f>IF(ISBLANK(G19),"",(IF(G19=I19,"△",IF(G19&gt;I19,"○","●"))))</f>
        <v>●</v>
      </c>
      <c r="G19" s="15">
        <v>0</v>
      </c>
      <c r="H19" s="15" t="s">
        <v>21</v>
      </c>
      <c r="I19" s="16">
        <v>7</v>
      </c>
      <c r="J19" s="12"/>
      <c r="K19" s="13"/>
      <c r="L19" s="13"/>
      <c r="M19" s="14"/>
      <c r="N19" s="17">
        <f>COUNTIF($B19:$M25,"○")+COUNTIF($B19:$M25,"□")</f>
        <v>0</v>
      </c>
      <c r="O19" s="116">
        <f>IF(ISERROR(N19/(N19+N20)),"",N19/(N19+N20))</f>
        <v>0</v>
      </c>
      <c r="P19" s="111">
        <f>IF(O19="","結果無し",(RANK(O19,$O$5:$O$25)))</f>
        <v>3</v>
      </c>
    </row>
    <row r="20" spans="1:19" ht="18" customHeight="1" x14ac:dyDescent="0.15">
      <c r="A20" s="114"/>
      <c r="B20" s="62" t="str">
        <f>IF(ISBLANK(C20),"",(IF(C20=E20,"△",IF(C20&gt;E20,"○","●"))))</f>
        <v/>
      </c>
      <c r="C20" s="21"/>
      <c r="D20" s="21" t="s">
        <v>21</v>
      </c>
      <c r="E20" s="22"/>
      <c r="F20" s="62" t="str">
        <f>IF(ISBLANK(G20),"",(IF(G20=I20,"△",IF(G20&gt;I20,"○","●"))))</f>
        <v/>
      </c>
      <c r="G20" s="21"/>
      <c r="H20" s="21" t="s">
        <v>21</v>
      </c>
      <c r="I20" s="22"/>
      <c r="J20" s="18"/>
      <c r="K20" s="19"/>
      <c r="L20" s="19"/>
      <c r="M20" s="20"/>
      <c r="N20" s="23">
        <f>COUNTIF($B19:$M25,"●")+COUNTIF($B19:$M25,"■")</f>
        <v>2</v>
      </c>
      <c r="O20" s="117"/>
      <c r="P20" s="112"/>
    </row>
    <row r="21" spans="1:19" ht="18" customHeight="1" x14ac:dyDescent="0.15">
      <c r="A21" s="115"/>
      <c r="B21" s="62" t="str">
        <f>IF(ISBLANK(C21),"",(IF(C21=E21,"△",IF(C21&gt;E21,"○","●"))))</f>
        <v/>
      </c>
      <c r="C21" s="21"/>
      <c r="D21" s="21" t="s">
        <v>21</v>
      </c>
      <c r="E21" s="22"/>
      <c r="F21" s="62" t="str">
        <f>IF(ISBLANK(G21),"",(IF(G21=I21,"△",IF(G21&gt;I21,"○","●"))))</f>
        <v/>
      </c>
      <c r="G21" s="21"/>
      <c r="H21" s="21" t="s">
        <v>21</v>
      </c>
      <c r="I21" s="22"/>
      <c r="J21" s="18"/>
      <c r="K21" s="19"/>
      <c r="L21" s="19"/>
      <c r="M21" s="20"/>
      <c r="N21" s="39">
        <f>COUNTIF($B19:$M25,"△")</f>
        <v>0</v>
      </c>
      <c r="O21" s="117"/>
      <c r="P21" s="112"/>
      <c r="S21" s="49"/>
    </row>
    <row r="22" spans="1:19" ht="18" customHeight="1" x14ac:dyDescent="0.15">
      <c r="A22" s="115"/>
      <c r="B22" s="62" t="str">
        <f>IF(ISBLANK(C22),"",(IF(C22=E22,"△",IF(C22&gt;E22,"○","●"))))</f>
        <v/>
      </c>
      <c r="C22" s="21"/>
      <c r="D22" s="21" t="s">
        <v>21</v>
      </c>
      <c r="E22" s="22"/>
      <c r="F22" s="62" t="str">
        <f>IF(ISBLANK(G22),"",(IF(G22=I22,"△",IF(G22&gt;I22,"○","●"))))</f>
        <v/>
      </c>
      <c r="G22" s="21"/>
      <c r="H22" s="21" t="s">
        <v>21</v>
      </c>
      <c r="I22" s="22"/>
      <c r="J22" s="18"/>
      <c r="K22" s="19"/>
      <c r="L22" s="19"/>
      <c r="M22" s="20"/>
      <c r="N22" s="39"/>
      <c r="O22" s="117"/>
      <c r="P22" s="112"/>
      <c r="S22" s="49"/>
    </row>
    <row r="23" spans="1:19" ht="18" customHeight="1" x14ac:dyDescent="0.15">
      <c r="A23" s="115"/>
      <c r="B23" s="62" t="str">
        <f t="shared" ref="B23:B25" si="6">IF(ISBLANK(C23),"",(IF(C23=E23,"△",IF(C23&gt;E23,"○","●"))))</f>
        <v/>
      </c>
      <c r="C23" s="21"/>
      <c r="D23" s="21" t="s">
        <v>21</v>
      </c>
      <c r="E23" s="22"/>
      <c r="F23" s="62" t="str">
        <f t="shared" ref="F23:F25" si="7">IF(ISBLANK(G23),"",(IF(G23=I23,"△",IF(G23&gt;I23,"○","●"))))</f>
        <v/>
      </c>
      <c r="G23" s="21"/>
      <c r="H23" s="21" t="s">
        <v>21</v>
      </c>
      <c r="I23" s="22"/>
      <c r="J23" s="18"/>
      <c r="K23" s="19"/>
      <c r="L23" s="19"/>
      <c r="M23" s="20"/>
      <c r="N23" s="39"/>
      <c r="O23" s="117"/>
      <c r="P23" s="112"/>
      <c r="S23" s="49"/>
    </row>
    <row r="24" spans="1:19" ht="18" customHeight="1" x14ac:dyDescent="0.15">
      <c r="A24" s="115"/>
      <c r="B24" s="62" t="str">
        <f t="shared" si="6"/>
        <v/>
      </c>
      <c r="C24" s="21"/>
      <c r="D24" s="21" t="s">
        <v>21</v>
      </c>
      <c r="E24" s="22"/>
      <c r="F24" s="62" t="str">
        <f t="shared" si="7"/>
        <v/>
      </c>
      <c r="G24" s="21"/>
      <c r="H24" s="21" t="s">
        <v>21</v>
      </c>
      <c r="I24" s="22"/>
      <c r="J24" s="18"/>
      <c r="K24" s="19"/>
      <c r="L24" s="19"/>
      <c r="M24" s="20"/>
      <c r="N24" s="39"/>
      <c r="O24" s="117"/>
      <c r="P24" s="112"/>
      <c r="S24" s="49"/>
    </row>
    <row r="25" spans="1:19" ht="18" customHeight="1" x14ac:dyDescent="0.15">
      <c r="A25" s="115"/>
      <c r="B25" s="63" t="str">
        <f t="shared" si="6"/>
        <v/>
      </c>
      <c r="C25" s="27"/>
      <c r="D25" s="27" t="s">
        <v>21</v>
      </c>
      <c r="E25" s="28"/>
      <c r="F25" s="63" t="str">
        <f t="shared" si="7"/>
        <v/>
      </c>
      <c r="G25" s="27"/>
      <c r="H25" s="27" t="s">
        <v>21</v>
      </c>
      <c r="I25" s="28"/>
      <c r="J25" s="24"/>
      <c r="K25" s="25"/>
      <c r="L25" s="25"/>
      <c r="M25" s="26"/>
      <c r="N25" s="29"/>
      <c r="O25" s="118"/>
      <c r="P25" s="113"/>
      <c r="S25" s="49"/>
    </row>
  </sheetData>
  <mergeCells count="15">
    <mergeCell ref="P19:P25"/>
    <mergeCell ref="A19:A25"/>
    <mergeCell ref="O19:O25"/>
    <mergeCell ref="O12:O18"/>
    <mergeCell ref="A1:P1"/>
    <mergeCell ref="A2:P2"/>
    <mergeCell ref="A3:P3"/>
    <mergeCell ref="J4:M4"/>
    <mergeCell ref="B4:E4"/>
    <mergeCell ref="F4:I4"/>
    <mergeCell ref="P5:P11"/>
    <mergeCell ref="P12:P18"/>
    <mergeCell ref="A12:A18"/>
    <mergeCell ref="A5:A11"/>
    <mergeCell ref="O5:O11"/>
  </mergeCells>
  <phoneticPr fontId="1"/>
  <printOptions horizontalCentered="1" verticalCentered="1"/>
  <pageMargins left="0.78740157480314965" right="0.78740157480314965" top="0.33" bottom="0.42" header="0.28999999999999998" footer="0.27"/>
  <pageSetup paperSize="9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58713-4F5B-4FB3-B719-3E885B36E08B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2026戦績</vt:lpstr>
      <vt:lpstr>2026戦績2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yanagi</dc:creator>
  <cp:keywords/>
  <dc:description/>
  <cp:lastModifiedBy>喜三 山田</cp:lastModifiedBy>
  <cp:revision/>
  <cp:lastPrinted>2025-11-16T08:28:38Z</cp:lastPrinted>
  <dcterms:created xsi:type="dcterms:W3CDTF">1999-08-19T00:19:17Z</dcterms:created>
  <dcterms:modified xsi:type="dcterms:W3CDTF">2026-04-10T01:49:59Z</dcterms:modified>
  <cp:category/>
  <cp:contentStatus/>
</cp:coreProperties>
</file>